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account\Name\ALL\צוות אלטשולר\הוצאות ישירות\קו הבריאות\2023\שנתי מצרפי\"/>
    </mc:Choice>
  </mc:AlternateContent>
  <xr:revisionPtr revIDLastSave="0" documentId="13_ncr:1_{ABDE9874-2F21-4184-B308-64FCB6C9845C}" xr6:coauthVersionLast="36" xr6:coauthVersionMax="36" xr10:uidLastSave="{00000000-0000-0000-0000-000000000000}"/>
  <bookViews>
    <workbookView xWindow="0" yWindow="0" windowWidth="19200" windowHeight="10995" xr2:uid="{18482615-6A87-430A-B2E6-7784F07E9528}"/>
  </bookViews>
  <sheets>
    <sheet name="נספח 1" sheetId="1" r:id="rId1"/>
    <sheet name="נספח 2" sheetId="2" r:id="rId2"/>
    <sheet name="נספח 3" sheetId="3" r:id="rId3"/>
    <sheet name="עד 50" sheetId="4" r:id="rId4"/>
    <sheet name="50 עד 60" sheetId="5" r:id="rId5"/>
    <sheet name="60+" sheetId="6" r:id="rId6"/>
  </sheets>
  <externalReferences>
    <externalReference r:id="rId7"/>
    <externalReference r:id="rId8"/>
  </externalReferences>
  <definedNames>
    <definedName name="Castod">'[1]הפעלה דוח הוצאות ישירות'!$D$7</definedName>
    <definedName name="comp_name">'[1]הפעלה דוח הוצאות ישירות'!$D$3</definedName>
    <definedName name="currentValue">[2]startSettings!$L$2</definedName>
    <definedName name="Custody1">[2]הפעלה!$C$9</definedName>
    <definedName name="Date1">[2]הפעלה!$C$7</definedName>
    <definedName name="kupaNoga">OFFSET([2]startSettings!$B$2,0,0,COUNTA([2]startSettings!$B:$B)-1,1)</definedName>
    <definedName name="MaslulNoga">OFFSET([2]startSettings!$J$2,0,0,COUNTA([2]startSettings!$J:$J)-1,1)</definedName>
    <definedName name="mngCompany">[2]הפעלה!$C$5</definedName>
    <definedName name="SUG_MUZAR">'[1]הפעלה דוח הוצאות ישירות'!$D$4</definedName>
    <definedName name="to_date">'[1]הפעלה דוח הוצאות ישירות'!$D$5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3" l="1"/>
  <c r="C100" i="3" l="1"/>
  <c r="D39" i="2"/>
  <c r="D67" i="1" l="1"/>
  <c r="D11" i="1" l="1"/>
  <c r="D7" i="1"/>
  <c r="D11" i="4"/>
  <c r="D7" i="4"/>
  <c r="D11" i="5"/>
  <c r="D7" i="5"/>
  <c r="D11" i="6"/>
  <c r="D7" i="6"/>
</calcChain>
</file>

<file path=xl/sharedStrings.xml><?xml version="1.0" encoding="utf-8"?>
<sst xmlns="http://schemas.openxmlformats.org/spreadsheetml/2006/main" count="475" uniqueCount="161">
  <si>
    <t>קו הבריאות - קופת גמל</t>
  </si>
  <si>
    <t>נספח 1 סך ההוצאות הישירות ששולמו בעד כל סוג של הוצאה ישירה לתקופה המסתיימת ביום - 31.12.2023</t>
  </si>
  <si>
    <t>אלפי ש''ח</t>
  </si>
  <si>
    <t>הוצאות ישירות שאינן מסוג עמלת ניהול חיצוני</t>
  </si>
  <si>
    <t>1. סך הכל עמלות קנייה ומכירה של ניירות ערך סחירים</t>
  </si>
  <si>
    <t>א. סך עמלות קנייה ומכירה של ניירות ערך סחירים לצדדים קשורים</t>
  </si>
  <si>
    <t>ב. סך עמלות קנייה ומכירה של ניירות ערך סחירים לצדדים שאינם קשורים</t>
  </si>
  <si>
    <t>2. סך הכל דמי שמירה בשל ניירות ערך סחירים וכל עמלה שגובה מי שמבצע את משמרות ניירות הערך (קסטודיאן)</t>
  </si>
  <si>
    <t>א. סך עמלות קסטודיאן לצדדים קשורים</t>
  </si>
  <si>
    <t>ב. סך עמלות קסטודיאן לצדדים שאינם קשורים</t>
  </si>
  <si>
    <t>3 . סך הכל הוצאות הנובעות מהשקעות לא סחירות</t>
  </si>
  <si>
    <t>א. הוצאה הנובעת מהשקעה בניירות ערך לא סחירים או ממתן הלוואה למי שאינו עמית או מבוטח</t>
  </si>
  <si>
    <t>ב. הוצאה הנובעת מהשקעה בזכויות במקרקעין</t>
  </si>
  <si>
    <t>4 . מסים החלים על משקיע מוסדי, על נכסיו, על הכנסותיו ועל עסקאות שנעשו בנכסיו</t>
  </si>
  <si>
    <t>5. סך הוצאות בעד ניהול תביעות</t>
  </si>
  <si>
    <t>6 . סך הוצאות בעד מתן משכנתאות</t>
  </si>
  <si>
    <t>א. השווי המשוערך של נכסי הקופה או המסלול נכון ליום 31 בדצמבר של שנת הכספים שהסתיימה 2023</t>
  </si>
  <si>
    <t>הוצאות ישירות מסוג עמלת ניהול חיצוני</t>
  </si>
  <si>
    <t xml:space="preserve">10 . סך דמי ניהול משתנים – החלק מתשלום עמלת ניהול חיצוני שנגזר מתשואת הנכסים </t>
  </si>
  <si>
    <t>א. סך תשלומים הנובעים מהשקעה בקרנות השקעה בישראל</t>
  </si>
  <si>
    <t>ב. סך תשלומים הנובעים מהשקעה בקרנות השקעה בחול</t>
  </si>
  <si>
    <t>ג. סך תשלומים למנהלי תיקים ישראלים בגין השקעה בחול</t>
  </si>
  <si>
    <t>ד. סך תשלומים למנהלי תיקים זרים</t>
  </si>
  <si>
    <t>ה. סך תשלומים בגין השקעה בקרנות סל כאשר 75 אחוזים לפחות מנכסי הקרן הם נכסים שהונפקו במדינת ישראל</t>
  </si>
  <si>
    <t>לפי מדדים שעליהם הורה הממונה ובתנאים שהורה</t>
  </si>
  <si>
    <t>ו. סך תשלומים בגין השקעה בקרנות סל כאשר 75 אחוזים לפחות מנכסי הקרן הם נכסים שלא הונפקו במדינת</t>
  </si>
  <si>
    <t>ישראל ואינם נסחרים או מוחזקים בה</t>
  </si>
  <si>
    <t>ז. סך תשלומים בגין השקעה בקרנות נאמנות ישראליות כאשר 75 אחוזים לפחות מנכסי הקרן מושקעים בנכסים שלא</t>
  </si>
  <si>
    <t>הונפקו במדינת ישראל ואינם נסחרים או מוחזקים בה</t>
  </si>
  <si>
    <t>ח. סך תשלומים בגין השקעה בקרנות נאמנות זרות כאשר 75 אחוזים לפחות מנכסי הקרן מושקעים בנכסים שלא</t>
  </si>
  <si>
    <t>ט. סך תשלומים בגין השקעה בקרן טכנולוגיה עילית</t>
  </si>
  <si>
    <t>13. שיעור מגבלת עמלת ניהול חיצוני שהמשקיע המוסדי הצהיר עליה עבור שנת הכספים שהסתיימה</t>
  </si>
  <si>
    <t>סך הכל הוצאות ישירות בפועל (למעט דמי ניהול משתנים כאמור בסעיף 10)</t>
  </si>
  <si>
    <t>סך הכל הוצאות ישירות (לצורך חישוב שיעור עלות שנתית צפויה)</t>
  </si>
  <si>
    <t xml:space="preserve">18. שיעור מגבלת עמלת ניהול חיצוני שהמשקיע המוסדי הצהיר עליה בהתאם לתקנה 2א לתקנות הוצאות ישירות עבור </t>
  </si>
  <si>
    <t>שנת הכספים הבאה 2024</t>
  </si>
  <si>
    <t>נספח 2 פרוט עמלות והוצאות שאינן עמלות ניהול חיצוני לשנה המסתיימת ביום: 31.12.2023</t>
  </si>
  <si>
    <t>ברוקארז' - עמלות קנייה ומכירה בגין ביצוע עסקאות בניירות ערך סחירים</t>
  </si>
  <si>
    <t>צדדים קשורים</t>
  </si>
  <si>
    <t>צדדים שאינם קשורים</t>
  </si>
  <si>
    <t>(1)</t>
  </si>
  <si>
    <t>בנק לאומי</t>
  </si>
  <si>
    <t>(2)</t>
  </si>
  <si>
    <t>מיטב 5018</t>
  </si>
  <si>
    <t>(3)</t>
  </si>
  <si>
    <t>ברוקר לידר הנפקות</t>
  </si>
  <si>
    <t>(4)</t>
  </si>
  <si>
    <t>ברוקר זר</t>
  </si>
  <si>
    <t>(5)</t>
  </si>
  <si>
    <t>EUROCLEAR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</si>
  <si>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</si>
  <si>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</si>
  <si>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</si>
  <si>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</si>
  <si>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</si>
  <si>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</si>
  <si>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</si>
  <si>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מסים החלים על הנכסים, ההכנסות והעסקאות</t>
  </si>
  <si>
    <t>דמי ביטוח בעד ביטוח משנה</t>
  </si>
  <si>
    <t>סך הכל תשלומים למבטחי משנה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</si>
  <si>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</si>
  <si>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</si>
  <si>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</si>
  <si>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</si>
  <si>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תשלום של דמי ניהול משתנים</t>
  </si>
  <si>
    <t>סך תשלום דמי ניהול משתנים</t>
  </si>
  <si>
    <t>סך הכל עמלות והוצאות שאינן עמלות ניהול חיצוני</t>
  </si>
  <si>
    <t>נספח 3 - פירוט עמלות ניהול חיצוני לשנה המסתיימת ביום: 31.12.2023</t>
  </si>
  <si>
    <t>תשלום הנובע מהשקעה בקרנות השקעה בישראל</t>
  </si>
  <si>
    <t>Apax Eurpe VII</t>
  </si>
  <si>
    <t>klirmark III</t>
  </si>
  <si>
    <t>klirmark IV</t>
  </si>
  <si>
    <t>Noked  Opportunity</t>
  </si>
  <si>
    <t>Noked Equty</t>
  </si>
  <si>
    <t>אלפא ערך</t>
  </si>
  <si>
    <t>קוגיטו קפיטל SME</t>
  </si>
  <si>
    <t xml:space="preserve">קוגיטו קפיטל בי.אמ.אי- קו הבריאות </t>
  </si>
  <si>
    <t xml:space="preserve">קרן גידור אלפא הזדמנויות </t>
  </si>
  <si>
    <t>שכ"ט  ACIP II</t>
  </si>
  <si>
    <t>שכ"ט  עוד  Oak Street V</t>
  </si>
  <si>
    <t>שכ"ט  עוד PGIF IV</t>
  </si>
  <si>
    <t>שכ"ט  רו"ח PGIF IV</t>
  </si>
  <si>
    <t>שכ"ט klirmark IV</t>
  </si>
  <si>
    <t>שכ"ט יעוץ מס  Oak Street V</t>
  </si>
  <si>
    <t>שכט רוח סטארלייט BTR</t>
  </si>
  <si>
    <t xml:space="preserve">Fimi Israel opportunity 5 </t>
  </si>
  <si>
    <t>Fimi Israel opportunity 6</t>
  </si>
  <si>
    <t>FIRST TIME 2</t>
  </si>
  <si>
    <t xml:space="preserve">Fortissimo Capital Fund III </t>
  </si>
  <si>
    <t xml:space="preserve">קרן השקעה ויטה לייף 2 </t>
  </si>
  <si>
    <t>סך תשלומים הנובעים מהשקעה בקרנות השקעה בישראל</t>
  </si>
  <si>
    <t>תשלום הנובע מהשקעה בקרנות השקעה בחול</t>
  </si>
  <si>
    <t>ALTO III</t>
  </si>
  <si>
    <t>Apexus</t>
  </si>
  <si>
    <t>BLUE ATLANTIC PARTNERS I</t>
  </si>
  <si>
    <t>BLUE ATLANTIC PARTNERS II</t>
  </si>
  <si>
    <t>BLUE ATLANTIC PARTNERS III</t>
  </si>
  <si>
    <t xml:space="preserve">Direct Lending Fund III </t>
  </si>
  <si>
    <t>Electra Multi Family Fund II</t>
  </si>
  <si>
    <t xml:space="preserve">EQT Infrastructure V </t>
  </si>
  <si>
    <t>קרן רוטשילד נדלן</t>
  </si>
  <si>
    <t>HGI</t>
  </si>
  <si>
    <t xml:space="preserve">Hamilton Lane CI IV </t>
  </si>
  <si>
    <t xml:space="preserve">ICG EUROPE VIL </t>
  </si>
  <si>
    <t xml:space="preserve">ICG NORTH AMEIRCA </t>
  </si>
  <si>
    <t xml:space="preserve">Insight Venture Partners XII </t>
  </si>
  <si>
    <t xml:space="preserve">Moneta Capital </t>
  </si>
  <si>
    <t xml:space="preserve">Mv Senior 2 </t>
  </si>
  <si>
    <t>OAK ST. 6</t>
  </si>
  <si>
    <t xml:space="preserve">PANTHEON ACCESS </t>
  </si>
  <si>
    <t>PGIF IV</t>
  </si>
  <si>
    <t>Starlight Bond FP I LP</t>
  </si>
  <si>
    <t>Vintage Fund of Funds IV</t>
  </si>
  <si>
    <t>Vintage Fund of FundsV (Access)</t>
  </si>
  <si>
    <t>vintage growth fund III</t>
  </si>
  <si>
    <t>Vintage Secondary Fund IV</t>
  </si>
  <si>
    <t xml:space="preserve">קרן פורמה </t>
  </si>
  <si>
    <t>סך תשלומים הנובעים מהשקעה בקרנות השקעה בחול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</si>
  <si>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</si>
  <si>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</si>
  <si>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</si>
  <si>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</si>
  <si>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סך תשלומים בגין השקעה בקרן סל כאשר %75 לפחות מנכסי הקרן הם נכסים</t>
  </si>
  <si>
    <t>שלא הונפקו במדינת ישראל ואינם נסחרים או מוחזקים בה</t>
  </si>
  <si>
    <t xml:space="preserve">BlackRock  Asset Managment </t>
  </si>
  <si>
    <t>Vanguard Group</t>
  </si>
  <si>
    <t>KRANESHARES</t>
  </si>
  <si>
    <t>State Street Corp</t>
  </si>
  <si>
    <t>WisdomTree Europe ltd</t>
  </si>
  <si>
    <t/>
  </si>
  <si>
    <t>סך תשלום למנהלי קרנות סל</t>
  </si>
  <si>
    <t>סך תשלומים בגין השקעה בקרן סל כאשר 75% לפחות מנכסי הקרן הם נכסים</t>
  </si>
  <si>
    <t>שהונפקו במדינת ישראל לפי מדדים שעליהם הורה הממונה ובתנאים שהורה</t>
  </si>
  <si>
    <t>מיטב תכלית קרנות נאמנות בע"מ</t>
  </si>
  <si>
    <t>קסם קרנות נאמנות בע"מ</t>
  </si>
  <si>
    <t>הראל קרנות נאמנות בע"מ</t>
  </si>
  <si>
    <t>סך תשלום למנהלי קרן סל</t>
  </si>
  <si>
    <t>תשלום בגין השקעה בקרנות נאמנות ישראליות כאשר 75% לפחות מנכסי</t>
  </si>
  <si>
    <t>הקרן מושקעים בנכסים שלא הונפקו במדינת ישראל ואינם נסחרים או</t>
  </si>
  <si>
    <t>מוחזקים בה</t>
  </si>
  <si>
    <t>סך תשלומים למנהלי קרנות נאמנות ישראליות</t>
  </si>
  <si>
    <t>תשלום בגין השקעה בקרנות נאמנות זרות כאשר 75% לפחות מנכסי הקרן</t>
  </si>
  <si>
    <t>מושקעים בנכסים שלא הונפקו במדינת ישראל ואינם נסחרים או מוחזקים בה</t>
  </si>
  <si>
    <t>סך תשלומים בגין השקעה בקרנות נאמנות זרות</t>
  </si>
  <si>
    <t>תשלומים בגין השקעה בקרן טכנולוגיה עילית</t>
  </si>
  <si>
    <t>סך תשלום בגין השקעה בקרן טכנולוגיה עילית</t>
  </si>
  <si>
    <t>סך הכל עמלות ניהול חיצוני</t>
  </si>
  <si>
    <t>סך הכל נכסים לסוף שנה קודמת</t>
  </si>
  <si>
    <t>7. סך הכל הוצאות ישירות שאינן מסוג עמלת ניהול חיצוני (סכום סעיפים 1 עד 6)</t>
  </si>
  <si>
    <t>8. שווי ממוצע של נכסי הקופה או המסלול (ממוצע פשוט של סעיפים 8 א. ו - 8 ב.)</t>
  </si>
  <si>
    <t>9. שיעור שנתי של הוצאות ישירות שאינן מסוג עמלת ניהול חיצוני (חלוקה של סעיף 7 בסעיף 8)</t>
  </si>
  <si>
    <t>11. סהכ הוצאות ישירות מסוג "עמלת ניהול חיצוני" (סכום סעיפים 11 א. עד 11 ט.)</t>
  </si>
  <si>
    <t>12. שיעור עמלת ניהול חיצוני בפועל  לפני החזר, ככל שבוצע (חלוקה של סעיף 11 בסעיף 8.ב)</t>
  </si>
  <si>
    <t>14. ההפרש בין שיעור מגבלת עמלת ניהול חיצוני מוצהרת לבין שיעור  עמלת ניהול חיצוני בפועל (סעיף 13 פחות סעיף 12)</t>
  </si>
  <si>
    <t>15.א סכום שהוחזר לחוסכים (אם הוחזר)</t>
  </si>
  <si>
    <t>15.ב שיעור עמלת ניהול חיצוני בפועל לאחר החזר, (חלוקה של התוצאה של סעיף 11 בניכוי סעיף 15א, בסעיף 8.ב)</t>
  </si>
  <si>
    <t>16. סך כל הוצאות ישירות (סכום של סעיף 7 וסעיף 11 בניכוי סעיף 15א)</t>
  </si>
  <si>
    <t>17. שיעור סך ההוצאות הישירות מתוך יתרת נכסים ממוצעת (חלוקה של סעיף 16 בסעיף 8)</t>
  </si>
  <si>
    <t>19. De: שיעור הוצאות ישירות (סכום של סעיף 9 וסעיף 18)</t>
  </si>
  <si>
    <t>ב. השווי המשוערך של נכסי הקופה או המסלול נכון ליום 31 בדצמבר של שנת הכספים שהסתיימה לפני 2022</t>
  </si>
  <si>
    <t>Fortissimo Capital Fund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</si>
</sst>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rgb="FF000000"/>
      <name val="David"/>
      <family val="2"/>
      <charset val="177"/>
    </font>
    <font>
      <b/>
      <sz val="14"/>
      <color rgb="FF000000"/>
      <name val="David"/>
      <family val="2"/>
      <charset val="177"/>
    </font>
    <font>
      <b/>
      <sz val="12"/>
      <color rgb="FF000000"/>
      <name val="David"/>
      <family val="2"/>
      <charset val="177"/>
    </font>
    <font>
      <sz val="12"/>
      <color rgb="FF000000"/>
      <name val="David"/>
      <family val="2"/>
      <charset val="177"/>
    </font>
    <font>
      <sz val="14"/>
      <color rgb="FF000000"/>
      <name val="David"/>
      <family val="2"/>
    </font>
    <font>
      <b/>
      <sz val="14"/>
      <color rgb="FF000000"/>
      <name val="David"/>
      <family val="2"/>
    </font>
    <font>
      <sz val="12"/>
      <color rgb="FF000000"/>
      <name val="David"/>
      <family val="2"/>
    </font>
    <font>
      <b/>
      <sz val="12"/>
      <color rgb="FF000000"/>
      <name val="Davi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Alignment="1">
      <alignment horizontal="right" readingOrder="1"/>
    </xf>
    <xf numFmtId="0" fontId="2" fillId="0" borderId="0" xfId="0" applyFont="1" applyFill="1"/>
    <xf numFmtId="164" fontId="2" fillId="0" borderId="0" xfId="1" applyFont="1" applyFill="1"/>
    <xf numFmtId="0" fontId="3" fillId="0" borderId="0" xfId="0" applyFont="1" applyFill="1" applyAlignment="1">
      <alignment horizontal="right" readingOrder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right" readingOrder="2"/>
    </xf>
    <xf numFmtId="164" fontId="3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right" readingOrder="2"/>
    </xf>
    <xf numFmtId="0" fontId="5" fillId="0" borderId="0" xfId="0" applyFont="1" applyFill="1" applyAlignment="1">
      <alignment vertical="center"/>
    </xf>
    <xf numFmtId="164" fontId="4" fillId="0" borderId="0" xfId="1" applyFont="1" applyFill="1" applyAlignment="1">
      <alignment horizontal="center" vertical="center"/>
    </xf>
    <xf numFmtId="0" fontId="5" fillId="0" borderId="0" xfId="0" applyFont="1" applyFill="1"/>
    <xf numFmtId="0" fontId="4" fillId="0" borderId="0" xfId="0" applyFont="1" applyFill="1" applyAlignment="1">
      <alignment horizontal="right" readingOrder="1"/>
    </xf>
    <xf numFmtId="164" fontId="5" fillId="0" borderId="0" xfId="1" applyFont="1" applyFill="1"/>
    <xf numFmtId="0" fontId="5" fillId="0" borderId="0" xfId="0" applyFont="1" applyFill="1" applyAlignment="1">
      <alignment horizontal="right" readingOrder="2"/>
    </xf>
    <xf numFmtId="0" fontId="5" fillId="0" borderId="0" xfId="0" applyFont="1" applyFill="1" applyAlignment="1">
      <alignment horizontal="right" readingOrder="1"/>
    </xf>
    <xf numFmtId="10" fontId="5" fillId="0" borderId="0" xfId="2" applyNumberFormat="1" applyFont="1" applyFill="1"/>
    <xf numFmtId="0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1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 vertical="center"/>
    </xf>
    <xf numFmtId="164" fontId="6" fillId="0" borderId="0" xfId="1" applyFont="1" applyAlignment="1">
      <alignment horizontal="center" vertical="center"/>
    </xf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 vertical="center"/>
    </xf>
    <xf numFmtId="164" fontId="8" fillId="0" borderId="0" xfId="1" applyFont="1" applyAlignment="1">
      <alignment horizontal="center" vertical="center"/>
    </xf>
    <xf numFmtId="0" fontId="8" fillId="0" borderId="0" xfId="0" applyFont="1"/>
    <xf numFmtId="0" fontId="9" fillId="0" borderId="0" xfId="0" applyNumberFormat="1" applyFont="1" applyAlignment="1">
      <alignment horizontal="center"/>
    </xf>
    <xf numFmtId="0" fontId="9" fillId="0" borderId="0" xfId="0" applyFont="1"/>
    <xf numFmtId="164" fontId="8" fillId="0" borderId="0" xfId="1" applyFont="1" applyAlignment="1">
      <alignment horizontal="right" vertical="center" readingOrder="2"/>
    </xf>
    <xf numFmtId="164" fontId="9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164" fontId="8" fillId="0" borderId="0" xfId="1" applyFont="1"/>
    <xf numFmtId="164" fontId="9" fillId="0" borderId="0" xfId="1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164" fontId="9" fillId="0" borderId="0" xfId="1" applyFont="1" applyAlignment="1">
      <alignment horizontal="right" vertical="center"/>
    </xf>
    <xf numFmtId="164" fontId="4" fillId="0" borderId="0" xfId="1" applyFont="1" applyAlignment="1">
      <alignment horizontal="center" vertical="center"/>
    </xf>
    <xf numFmtId="0" fontId="9" fillId="0" borderId="0" xfId="0" applyFont="1" applyFill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account/Name/ALL/&#1510;&#1493;&#1493;&#1514;%20&#1513;&#1497;/&#1492;&#1493;&#1510;&#1488;&#1493;&#1514;%20&#1497;&#1513;&#1497;&#1512;&#1493;&#1514;/2023/Q4/&#1512;&#1490;&#1493;&#1500;&#1510;&#1497;&#1492;%20&#1495;&#1491;&#1513;&#1492;/&#1512;&#1493;&#1508;&#1488;&#1497;&#1501;/&#1492;&#1493;&#1510;&#1488;&#1493;&#1514;%20&#1497;&#1513;&#1497;&#1512;&#1493;&#1514;%20V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8207;&#8207;V3-2024%20&#1492;&#1493;&#1510;&#1488;&#1493;&#1514;%20&#1497;&#1513;&#1497;&#1512;&#1493;&#1514;%20-%20&#1511;&#1493;&#1489;&#1509;%20&#1506;&#1489;&#1493;&#1491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פעלה בדיקת עמלות"/>
      <sheetName val="הפעלה דוח הוצאות ישירות"/>
      <sheetName val="hamara"/>
      <sheetName val="Tik_Kvutza"/>
      <sheetName val="convert"/>
      <sheetName val="דוח תנועות FC דנאל"/>
      <sheetName val="מטריצת תעריפון"/>
      <sheetName val="מטריצת תעריפון דולר"/>
      <sheetName val="מטריצת תעריפון מטבעות"/>
      <sheetName val="DNL_TNU"/>
      <sheetName val="בקרה"/>
      <sheetName val="מטריצת ברוקרים"/>
      <sheetName val="Atlas_MF"/>
      <sheetName val="Atlas_MFTNU"/>
      <sheetName val="Manpik"/>
      <sheetName val="JUNK"/>
      <sheetName val="קרנות השקעה"/>
      <sheetName val="נספח 1 - סך תשלומים ששולמו"/>
      <sheetName val="נספח 2 - עמלות והוצאות"/>
      <sheetName val="נספח 3 - עמלות ניהול חיצוני"/>
      <sheetName val="VALIDATION"/>
    </sheetNames>
    <sheetDataSet>
      <sheetData sheetId="0"/>
      <sheetData sheetId="1">
        <row r="3">
          <cell r="D3" t="str">
            <v>השתלמות עובדי מדינה</v>
          </cell>
        </row>
        <row r="4">
          <cell r="D4" t="str">
            <v>קרן השתלמות</v>
          </cell>
        </row>
        <row r="5">
          <cell r="D5">
            <v>45106</v>
          </cell>
        </row>
        <row r="7">
          <cell r="D7" t="str">
            <v>כן לכלול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פעלה"/>
      <sheetName val="נספח לאוצר"/>
      <sheetName val="codexAttache"/>
      <sheetName val="הנחות עבודה"/>
      <sheetName val="startSettings"/>
      <sheetName val="CONVERT"/>
      <sheetName val="MASLUL"/>
      <sheetName val="גיליון1"/>
      <sheetName val="מיפוי חברות ומסלולים"/>
      <sheetName val="גיליון3"/>
      <sheetName val="נספח 1"/>
      <sheetName val="נספח 2"/>
      <sheetName val="נספח 3"/>
      <sheetName val="attacheMapping"/>
      <sheetName val="attache1"/>
      <sheetName val="attache2"/>
      <sheetName val="attache3"/>
      <sheetName val="funds"/>
      <sheetName val="fundsHUL"/>
      <sheetName val="דוח תנועות FC דנאל"/>
      <sheetName val="sumDanel"/>
      <sheetName val="Atlas_MF"/>
      <sheetName val="sumAtlas"/>
      <sheetName val="מאזן חודש נוכחי"/>
      <sheetName val="מאזן תחילת תקופה"/>
      <sheetName val="sumMazan"/>
      <sheetName val="Manpik"/>
      <sheetName val="קרנות השקעה"/>
      <sheetName val="VALIDATION"/>
      <sheetName val="NAMES"/>
    </sheetNames>
    <sheetDataSet>
      <sheetData sheetId="0">
        <row r="5">
          <cell r="C5" t="str">
            <v>קו הבריאות</v>
          </cell>
        </row>
        <row r="7">
          <cell r="C7">
            <v>45291</v>
          </cell>
        </row>
        <row r="9">
          <cell r="C9" t="str">
            <v>כן</v>
          </cell>
        </row>
      </sheetData>
      <sheetData sheetId="1"/>
      <sheetData sheetId="2"/>
      <sheetData sheetId="3"/>
      <sheetData sheetId="4">
        <row r="1">
          <cell r="B1" t="str">
            <v>KupaNoga</v>
          </cell>
          <cell r="J1" t="str">
            <v>מספר אוצר</v>
          </cell>
        </row>
        <row r="2">
          <cell r="B2">
            <v>5033</v>
          </cell>
          <cell r="J2">
            <v>7209</v>
          </cell>
          <cell r="L2">
            <v>7211</v>
          </cell>
        </row>
        <row r="3">
          <cell r="B3">
            <v>5033</v>
          </cell>
          <cell r="J3">
            <v>7210</v>
          </cell>
        </row>
        <row r="4">
          <cell r="B4">
            <v>5033</v>
          </cell>
          <cell r="J4">
            <v>7211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993C3-7B28-499A-8036-D4BBF195E425}">
  <sheetPr codeName="Sheet3">
    <tabColor rgb="FF002060"/>
  </sheetPr>
  <dimension ref="B1:D67"/>
  <sheetViews>
    <sheetView showGridLines="0" rightToLeft="1" tabSelected="1" zoomScale="90" zoomScaleNormal="90" workbookViewId="0"/>
  </sheetViews>
  <sheetFormatPr defaultColWidth="9.125" defaultRowHeight="15.75"/>
  <cols>
    <col min="1" max="1" width="2.75" style="11" customWidth="1"/>
    <col min="2" max="2" width="5.625" style="15" customWidth="1"/>
    <col min="3" max="3" width="130.625" style="11" customWidth="1"/>
    <col min="4" max="4" width="22.125" style="13" bestFit="1" customWidth="1"/>
    <col min="5" max="16384" width="9.125" style="11"/>
  </cols>
  <sheetData>
    <row r="1" spans="2:4" s="2" customFormat="1" ht="18.75">
      <c r="B1" s="1"/>
      <c r="D1" s="3"/>
    </row>
    <row r="2" spans="2:4" s="2" customFormat="1" ht="18" customHeight="1">
      <c r="B2" s="4" t="s">
        <v>0</v>
      </c>
      <c r="C2" s="5"/>
      <c r="D2" s="3"/>
    </row>
    <row r="3" spans="2:4" s="2" customFormat="1" ht="18" customHeight="1">
      <c r="B3" s="1"/>
      <c r="D3" s="3"/>
    </row>
    <row r="4" spans="2:4" s="2" customFormat="1" ht="18" customHeight="1">
      <c r="B4" s="6" t="s">
        <v>1</v>
      </c>
      <c r="C4" s="5"/>
      <c r="D4" s="7" t="s">
        <v>2</v>
      </c>
    </row>
    <row r="5" spans="2:4" ht="18" customHeight="1">
      <c r="B5" s="8"/>
      <c r="C5" s="9"/>
      <c r="D5" s="10"/>
    </row>
    <row r="6" spans="2:4" ht="18" customHeight="1">
      <c r="B6" s="12" t="s">
        <v>3</v>
      </c>
    </row>
    <row r="7" spans="2:4" ht="18" customHeight="1">
      <c r="B7" s="14" t="s">
        <v>4</v>
      </c>
      <c r="D7" s="13">
        <f>SUM(D8:D9)</f>
        <v>329.80050382199994</v>
      </c>
    </row>
    <row r="8" spans="2:4" ht="18" customHeight="1">
      <c r="C8" s="11" t="s">
        <v>5</v>
      </c>
      <c r="D8" s="13">
        <v>0</v>
      </c>
    </row>
    <row r="9" spans="2:4" ht="18" customHeight="1">
      <c r="C9" s="11" t="s">
        <v>6</v>
      </c>
      <c r="D9" s="13">
        <v>329.80050382199994</v>
      </c>
    </row>
    <row r="10" spans="2:4" ht="18" customHeight="1"/>
    <row r="11" spans="2:4" ht="18" customHeight="1">
      <c r="B11" s="14" t="s">
        <v>7</v>
      </c>
      <c r="D11" s="13">
        <f>SUM(D12:D13)</f>
        <v>15.29</v>
      </c>
    </row>
    <row r="12" spans="2:4" ht="18" customHeight="1">
      <c r="C12" s="15" t="s">
        <v>8</v>
      </c>
      <c r="D12" s="13">
        <v>0</v>
      </c>
    </row>
    <row r="13" spans="2:4" ht="18" customHeight="1">
      <c r="C13" s="15" t="s">
        <v>9</v>
      </c>
      <c r="D13" s="13">
        <v>15.29</v>
      </c>
    </row>
    <row r="14" spans="2:4" ht="18" customHeight="1">
      <c r="C14" s="15"/>
    </row>
    <row r="15" spans="2:4" ht="18" customHeight="1">
      <c r="B15" s="14" t="s">
        <v>10</v>
      </c>
    </row>
    <row r="16" spans="2:4" ht="18" customHeight="1">
      <c r="C16" s="15" t="s">
        <v>11</v>
      </c>
      <c r="D16" s="13">
        <v>0</v>
      </c>
    </row>
    <row r="17" spans="2:4" ht="18" customHeight="1">
      <c r="C17" s="15" t="s">
        <v>12</v>
      </c>
      <c r="D17" s="13">
        <v>0</v>
      </c>
    </row>
    <row r="18" spans="2:4" ht="18" customHeight="1"/>
    <row r="19" spans="2:4" ht="18" customHeight="1">
      <c r="B19" s="14" t="s">
        <v>13</v>
      </c>
      <c r="D19" s="13">
        <v>144.14699999999999</v>
      </c>
    </row>
    <row r="20" spans="2:4" ht="18" customHeight="1">
      <c r="B20" s="14"/>
    </row>
    <row r="21" spans="2:4" ht="18" customHeight="1">
      <c r="B21" s="14" t="s">
        <v>14</v>
      </c>
      <c r="D21" s="13">
        <v>0</v>
      </c>
    </row>
    <row r="22" spans="2:4" ht="18" customHeight="1">
      <c r="B22" s="14"/>
    </row>
    <row r="23" spans="2:4" ht="18" customHeight="1">
      <c r="B23" s="14" t="s">
        <v>15</v>
      </c>
      <c r="D23" s="13">
        <v>0</v>
      </c>
    </row>
    <row r="24" spans="2:4" ht="18" customHeight="1">
      <c r="B24" s="14"/>
    </row>
    <row r="25" spans="2:4" ht="18" customHeight="1">
      <c r="B25" s="14" t="s">
        <v>148</v>
      </c>
      <c r="D25" s="13">
        <v>489.23750382199995</v>
      </c>
    </row>
    <row r="26" spans="2:4" ht="18" customHeight="1">
      <c r="B26" s="14"/>
    </row>
    <row r="27" spans="2:4" ht="18" customHeight="1">
      <c r="B27" s="14" t="s">
        <v>149</v>
      </c>
      <c r="D27" s="13">
        <v>1432934.6815450001</v>
      </c>
    </row>
    <row r="28" spans="2:4" ht="18" customHeight="1">
      <c r="C28" s="11" t="s">
        <v>16</v>
      </c>
      <c r="D28" s="13">
        <v>1425682.6764199999</v>
      </c>
    </row>
    <row r="29" spans="2:4" ht="18" customHeight="1">
      <c r="C29" s="11" t="s">
        <v>159</v>
      </c>
      <c r="D29" s="13">
        <v>1440186.68667</v>
      </c>
    </row>
    <row r="30" spans="2:4" ht="18" customHeight="1"/>
    <row r="31" spans="2:4" ht="18" customHeight="1">
      <c r="B31" s="14" t="s">
        <v>150</v>
      </c>
      <c r="D31" s="16">
        <v>3.414234508543688E-4</v>
      </c>
    </row>
    <row r="32" spans="2:4" ht="18" customHeight="1">
      <c r="B32" s="14"/>
    </row>
    <row r="33" spans="2:4" ht="18" customHeight="1">
      <c r="B33" s="8" t="s">
        <v>17</v>
      </c>
    </row>
    <row r="34" spans="2:4" ht="18" customHeight="1">
      <c r="B34" s="14" t="s">
        <v>18</v>
      </c>
      <c r="D34" s="13">
        <v>102.443</v>
      </c>
    </row>
    <row r="35" spans="2:4" ht="18" customHeight="1">
      <c r="B35" s="14"/>
    </row>
    <row r="36" spans="2:4" ht="18" customHeight="1">
      <c r="B36" s="8" t="s">
        <v>17</v>
      </c>
    </row>
    <row r="37" spans="2:4" ht="18" customHeight="1">
      <c r="B37" s="14" t="s">
        <v>151</v>
      </c>
      <c r="D37" s="13">
        <v>2386.4879114173336</v>
      </c>
    </row>
    <row r="38" spans="2:4" ht="18" customHeight="1">
      <c r="C38" s="14" t="s">
        <v>19</v>
      </c>
      <c r="D38" s="13">
        <v>694.27990968333324</v>
      </c>
    </row>
    <row r="39" spans="2:4" ht="18" customHeight="1">
      <c r="C39" s="14" t="s">
        <v>20</v>
      </c>
      <c r="D39" s="13">
        <v>1661.5943688160005</v>
      </c>
    </row>
    <row r="40" spans="2:4" ht="18" customHeight="1">
      <c r="C40" s="14" t="s">
        <v>21</v>
      </c>
      <c r="D40" s="13">
        <v>0</v>
      </c>
    </row>
    <row r="41" spans="2:4" ht="18" customHeight="1">
      <c r="C41" s="14" t="s">
        <v>22</v>
      </c>
      <c r="D41" s="13">
        <v>0</v>
      </c>
    </row>
    <row r="42" spans="2:4" ht="18" customHeight="1">
      <c r="C42" s="14" t="s">
        <v>23</v>
      </c>
      <c r="D42" s="13">
        <v>0.19019687400000007</v>
      </c>
    </row>
    <row r="43" spans="2:4" ht="18" customHeight="1">
      <c r="C43" s="14" t="s">
        <v>24</v>
      </c>
    </row>
    <row r="44" spans="2:4" ht="18" customHeight="1">
      <c r="C44" s="14" t="s">
        <v>25</v>
      </c>
      <c r="D44" s="13">
        <v>27.503436044000011</v>
      </c>
    </row>
    <row r="45" spans="2:4" ht="18" customHeight="1">
      <c r="C45" s="14" t="s">
        <v>26</v>
      </c>
    </row>
    <row r="46" spans="2:4" ht="18" customHeight="1">
      <c r="C46" s="11" t="s">
        <v>27</v>
      </c>
      <c r="D46" s="13">
        <v>2.92</v>
      </c>
    </row>
    <row r="47" spans="2:4" ht="18" customHeight="1">
      <c r="C47" s="11" t="s">
        <v>28</v>
      </c>
    </row>
    <row r="48" spans="2:4" ht="18" customHeight="1">
      <c r="C48" s="11" t="s">
        <v>29</v>
      </c>
      <c r="D48" s="13">
        <v>0</v>
      </c>
    </row>
    <row r="49" spans="2:4" ht="18" customHeight="1">
      <c r="C49" s="11" t="s">
        <v>28</v>
      </c>
    </row>
    <row r="50" spans="2:4" ht="18" customHeight="1">
      <c r="C50" s="11" t="s">
        <v>30</v>
      </c>
      <c r="D50" s="13">
        <v>0</v>
      </c>
    </row>
    <row r="51" spans="2:4" ht="18" customHeight="1"/>
    <row r="52" spans="2:4" ht="18" customHeight="1">
      <c r="B52" s="14" t="s">
        <v>152</v>
      </c>
      <c r="D52" s="16">
        <v>1.6570684436302988E-3</v>
      </c>
    </row>
    <row r="53" spans="2:4" ht="18" customHeight="1">
      <c r="B53" s="14" t="s">
        <v>31</v>
      </c>
      <c r="D53" s="16">
        <v>2.5000000000000001E-3</v>
      </c>
    </row>
    <row r="54" spans="2:4" ht="18" customHeight="1">
      <c r="B54" s="14" t="s">
        <v>153</v>
      </c>
      <c r="D54" s="16">
        <v>8.4293155636970128E-4</v>
      </c>
    </row>
    <row r="55" spans="2:4" ht="18" customHeight="1">
      <c r="B55" s="14"/>
    </row>
    <row r="56" spans="2:4" ht="18" customHeight="1">
      <c r="B56" s="14" t="s">
        <v>154</v>
      </c>
      <c r="D56" s="13">
        <v>0</v>
      </c>
    </row>
    <row r="57" spans="2:4" ht="18" customHeight="1">
      <c r="B57" s="14" t="s">
        <v>155</v>
      </c>
      <c r="D57" s="16">
        <v>1.6570684436302988E-3</v>
      </c>
    </row>
    <row r="58" spans="2:4" ht="18" customHeight="1">
      <c r="B58" s="14"/>
    </row>
    <row r="59" spans="2:4" ht="18" customHeight="1">
      <c r="B59" s="8" t="s">
        <v>32</v>
      </c>
    </row>
    <row r="60" spans="2:4" ht="18" customHeight="1">
      <c r="B60" s="14" t="s">
        <v>156</v>
      </c>
      <c r="D60" s="13">
        <v>2875.7254152393334</v>
      </c>
    </row>
    <row r="61" spans="2:4" ht="18" customHeight="1">
      <c r="B61" s="14"/>
    </row>
    <row r="62" spans="2:4" ht="18" customHeight="1">
      <c r="B62" s="14" t="s">
        <v>157</v>
      </c>
      <c r="D62" s="16">
        <v>2.0068782284888985E-3</v>
      </c>
    </row>
    <row r="63" spans="2:4" ht="18" customHeight="1">
      <c r="B63" s="14"/>
    </row>
    <row r="64" spans="2:4" ht="18" customHeight="1">
      <c r="B64" s="8" t="s">
        <v>33</v>
      </c>
    </row>
    <row r="65" spans="2:4" ht="18" customHeight="1">
      <c r="B65" s="14" t="s">
        <v>34</v>
      </c>
      <c r="D65" s="16"/>
    </row>
    <row r="66" spans="2:4" ht="18" customHeight="1">
      <c r="B66" s="14" t="s">
        <v>35</v>
      </c>
    </row>
    <row r="67" spans="2:4" ht="18" customHeight="1">
      <c r="B67" s="14" t="s">
        <v>158</v>
      </c>
      <c r="D67" s="16">
        <f>D31</f>
        <v>3.414234508543688E-4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C895E-6C87-4D8B-8F32-787AA6CB0313}">
  <sheetPr codeName="Sheet4">
    <tabColor rgb="FF002060"/>
  </sheetPr>
  <dimension ref="B1:D39"/>
  <sheetViews>
    <sheetView showGridLines="0" rightToLeft="1" workbookViewId="0"/>
  </sheetViews>
  <sheetFormatPr defaultColWidth="9" defaultRowHeight="15.75"/>
  <cols>
    <col min="1" max="1" width="2.75" style="28" customWidth="1"/>
    <col min="2" max="2" width="5.625" style="25" customWidth="1"/>
    <col min="3" max="3" width="71" style="37" bestFit="1" customWidth="1"/>
    <col min="4" max="4" width="11" style="34" bestFit="1" customWidth="1"/>
    <col min="5" max="16384" width="9" style="28"/>
  </cols>
  <sheetData>
    <row r="1" spans="2:4" s="20" customFormat="1" ht="18.75">
      <c r="B1" s="17"/>
      <c r="C1" s="18"/>
      <c r="D1" s="19"/>
    </row>
    <row r="2" spans="2:4" s="20" customFormat="1" ht="18.75">
      <c r="B2" s="21" t="s">
        <v>36</v>
      </c>
      <c r="C2" s="18"/>
      <c r="D2" s="19"/>
    </row>
    <row r="3" spans="2:4" s="20" customFormat="1" ht="18.75">
      <c r="B3" s="17"/>
      <c r="C3" s="22"/>
      <c r="D3" s="23"/>
    </row>
    <row r="4" spans="2:4" s="20" customFormat="1" ht="18.75">
      <c r="B4" s="24" t="s">
        <v>0</v>
      </c>
      <c r="C4" s="22"/>
      <c r="D4" s="23"/>
    </row>
    <row r="5" spans="2:4">
      <c r="C5" s="26"/>
      <c r="D5" s="27"/>
    </row>
    <row r="6" spans="2:4">
      <c r="B6" s="29"/>
      <c r="C6" s="30" t="s">
        <v>37</v>
      </c>
      <c r="D6" s="31"/>
    </row>
    <row r="7" spans="2:4">
      <c r="B7" s="29"/>
      <c r="C7" s="30" t="s">
        <v>38</v>
      </c>
      <c r="D7" s="32" t="s">
        <v>2</v>
      </c>
    </row>
    <row r="8" spans="2:4">
      <c r="B8" s="33"/>
      <c r="C8" s="30" t="s">
        <v>39</v>
      </c>
    </row>
    <row r="9" spans="2:4">
      <c r="B9" s="33" t="s">
        <v>40</v>
      </c>
      <c r="C9" s="33" t="s">
        <v>41</v>
      </c>
      <c r="D9" s="34">
        <v>182.41</v>
      </c>
    </row>
    <row r="10" spans="2:4">
      <c r="B10" s="33" t="s">
        <v>42</v>
      </c>
      <c r="C10" s="33" t="s">
        <v>43</v>
      </c>
      <c r="D10" s="34">
        <v>0.90676999999999996</v>
      </c>
    </row>
    <row r="11" spans="2:4">
      <c r="B11" s="33" t="s">
        <v>44</v>
      </c>
      <c r="C11" s="33" t="s">
        <v>45</v>
      </c>
      <c r="D11" s="34">
        <v>1.25732</v>
      </c>
    </row>
    <row r="12" spans="2:4">
      <c r="B12" s="33" t="s">
        <v>46</v>
      </c>
      <c r="C12" s="33" t="s">
        <v>47</v>
      </c>
      <c r="D12" s="34">
        <v>145.21478218599995</v>
      </c>
    </row>
    <row r="13" spans="2:4">
      <c r="B13" s="33" t="s">
        <v>48</v>
      </c>
      <c r="C13" s="33" t="s">
        <v>49</v>
      </c>
      <c r="D13" s="34">
        <v>1.163163599999999E-2</v>
      </c>
    </row>
    <row r="14" spans="2:4">
      <c r="B14" s="33"/>
      <c r="C14" s="30" t="s">
        <v>50</v>
      </c>
      <c r="D14" s="35">
        <v>329.80050382199994</v>
      </c>
    </row>
    <row r="15" spans="2:4">
      <c r="B15" s="33"/>
      <c r="C15" s="30"/>
    </row>
    <row r="16" spans="2:4">
      <c r="B16" s="33"/>
      <c r="C16" s="30" t="s">
        <v>51</v>
      </c>
    </row>
    <row r="17" spans="2:4">
      <c r="B17" s="33"/>
      <c r="C17" s="30" t="s">
        <v>38</v>
      </c>
    </row>
    <row r="18" spans="2:4">
      <c r="B18" s="33"/>
      <c r="C18" s="30" t="s">
        <v>39</v>
      </c>
    </row>
    <row r="19" spans="2:4">
      <c r="B19" s="33" t="s">
        <v>40</v>
      </c>
      <c r="C19" s="33" t="s">
        <v>41</v>
      </c>
      <c r="D19" s="34">
        <v>15.29</v>
      </c>
    </row>
    <row r="20" spans="2:4">
      <c r="C20" s="30" t="s">
        <v>52</v>
      </c>
      <c r="D20" s="35">
        <v>15.29</v>
      </c>
    </row>
    <row r="21" spans="2:4">
      <c r="C21" s="30"/>
      <c r="D21" s="35"/>
    </row>
    <row r="22" spans="2:4">
      <c r="C22" s="30" t="s">
        <v>53</v>
      </c>
      <c r="D22" s="35"/>
    </row>
    <row r="23" spans="2:4">
      <c r="C23" s="30" t="s">
        <v>54</v>
      </c>
      <c r="D23" s="35">
        <v>0</v>
      </c>
    </row>
    <row r="24" spans="2:4">
      <c r="C24" s="30"/>
      <c r="D24" s="35"/>
    </row>
    <row r="25" spans="2:4">
      <c r="C25" s="30" t="s">
        <v>55</v>
      </c>
      <c r="D25" s="35"/>
    </row>
    <row r="26" spans="2:4">
      <c r="C26" s="30" t="s">
        <v>56</v>
      </c>
      <c r="D26" s="35">
        <v>0</v>
      </c>
    </row>
    <row r="27" spans="2:4">
      <c r="C27" s="30"/>
      <c r="D27" s="35"/>
    </row>
    <row r="28" spans="2:4">
      <c r="C28" s="30" t="s">
        <v>57</v>
      </c>
      <c r="D28" s="35">
        <v>144.14699999999999</v>
      </c>
    </row>
    <row r="29" spans="2:4">
      <c r="C29" s="30"/>
      <c r="D29" s="35"/>
    </row>
    <row r="30" spans="2:4">
      <c r="C30" s="30" t="s">
        <v>58</v>
      </c>
      <c r="D30" s="35"/>
    </row>
    <row r="31" spans="2:4">
      <c r="C31" s="30" t="s">
        <v>59</v>
      </c>
      <c r="D31" s="35">
        <v>0</v>
      </c>
    </row>
    <row r="32" spans="2:4">
      <c r="C32" s="30"/>
      <c r="D32" s="35"/>
    </row>
    <row r="33" spans="3:4">
      <c r="C33" s="30" t="s">
        <v>60</v>
      </c>
      <c r="D33" s="35"/>
    </row>
    <row r="34" spans="3:4">
      <c r="C34" s="30" t="s">
        <v>61</v>
      </c>
      <c r="D34" s="35">
        <v>0</v>
      </c>
    </row>
    <row r="35" spans="3:4">
      <c r="C35" s="30"/>
    </row>
    <row r="36" spans="3:4">
      <c r="C36" s="30" t="s">
        <v>62</v>
      </c>
      <c r="D36" s="35"/>
    </row>
    <row r="37" spans="3:4">
      <c r="C37" s="36" t="s">
        <v>63</v>
      </c>
      <c r="D37" s="35">
        <v>0</v>
      </c>
    </row>
    <row r="38" spans="3:4">
      <c r="C38" s="30"/>
      <c r="D38" s="35"/>
    </row>
    <row r="39" spans="3:4">
      <c r="C39" s="30" t="s">
        <v>66</v>
      </c>
      <c r="D39" s="35">
        <f>D28+D20+D14</f>
        <v>489.23750382199989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9D2A2-FA8B-4874-810E-91C86E4C408C}">
  <sheetPr codeName="Sheet5">
    <tabColor rgb="FF002060"/>
  </sheetPr>
  <dimension ref="A1:D102"/>
  <sheetViews>
    <sheetView showGridLines="0" rightToLeft="1" zoomScaleNormal="100" workbookViewId="0"/>
  </sheetViews>
  <sheetFormatPr defaultColWidth="9" defaultRowHeight="15.75"/>
  <cols>
    <col min="1" max="1" width="4.625" style="33" customWidth="1"/>
    <col min="2" max="2" width="81.25" style="28" bestFit="1" customWidth="1"/>
    <col min="3" max="3" width="11.25" style="34" bestFit="1" customWidth="1"/>
    <col min="4" max="4" width="9" style="34"/>
    <col min="5" max="16384" width="9" style="28"/>
  </cols>
  <sheetData>
    <row r="1" spans="1:4" s="20" customFormat="1" ht="18.75">
      <c r="A1" s="38"/>
      <c r="C1" s="19"/>
      <c r="D1" s="19"/>
    </row>
    <row r="2" spans="1:4" s="20" customFormat="1" ht="18.75">
      <c r="A2" s="38"/>
      <c r="B2" s="39" t="s">
        <v>67</v>
      </c>
      <c r="C2" s="19"/>
      <c r="D2" s="19"/>
    </row>
    <row r="3" spans="1:4" s="20" customFormat="1" ht="18.75">
      <c r="A3" s="38"/>
      <c r="B3" s="22"/>
      <c r="C3" s="19"/>
      <c r="D3" s="19"/>
    </row>
    <row r="4" spans="1:4" s="20" customFormat="1" ht="18.75">
      <c r="A4" s="38"/>
      <c r="B4" s="39" t="s">
        <v>0</v>
      </c>
      <c r="C4" s="19"/>
      <c r="D4" s="19"/>
    </row>
    <row r="6" spans="1:4">
      <c r="B6" s="30" t="s">
        <v>68</v>
      </c>
      <c r="C6" s="40" t="s">
        <v>2</v>
      </c>
    </row>
    <row r="7" spans="1:4">
      <c r="B7" s="26" t="s">
        <v>70</v>
      </c>
      <c r="C7" s="27">
        <v>155.29599999999999</v>
      </c>
    </row>
    <row r="8" spans="1:4">
      <c r="B8" s="26" t="s">
        <v>71</v>
      </c>
      <c r="C8" s="27">
        <v>80.086500000000001</v>
      </c>
    </row>
    <row r="9" spans="1:4">
      <c r="B9" s="26" t="s">
        <v>72</v>
      </c>
      <c r="C9" s="27">
        <v>121.63702000000001</v>
      </c>
    </row>
    <row r="10" spans="1:4">
      <c r="B10" s="26" t="s">
        <v>73</v>
      </c>
      <c r="C10" s="27">
        <v>102.66746999999999</v>
      </c>
    </row>
    <row r="11" spans="1:4">
      <c r="B11" s="26" t="s">
        <v>74</v>
      </c>
      <c r="C11" s="27">
        <v>38.378089999999993</v>
      </c>
    </row>
    <row r="12" spans="1:4">
      <c r="B12" s="26" t="s">
        <v>75</v>
      </c>
      <c r="C12" s="27">
        <v>9.2959999999999994</v>
      </c>
    </row>
    <row r="13" spans="1:4">
      <c r="B13" s="26" t="s">
        <v>76</v>
      </c>
      <c r="C13" s="27">
        <v>6.4653333333333327</v>
      </c>
    </row>
    <row r="14" spans="1:4">
      <c r="B14" s="26" t="s">
        <v>77</v>
      </c>
      <c r="C14" s="27">
        <v>25.270440000000001</v>
      </c>
    </row>
    <row r="15" spans="1:4">
      <c r="B15" s="26" t="s">
        <v>78</v>
      </c>
      <c r="C15" s="27">
        <v>1.294</v>
      </c>
    </row>
    <row r="16" spans="1:4">
      <c r="B16" s="26" t="s">
        <v>79</v>
      </c>
      <c r="C16" s="27">
        <v>0.49542000000000003</v>
      </c>
    </row>
    <row r="17" spans="2:3">
      <c r="B17" s="26" t="s">
        <v>80</v>
      </c>
      <c r="C17" s="27">
        <v>0.56474000000000002</v>
      </c>
    </row>
    <row r="18" spans="2:3">
      <c r="B18" s="26" t="s">
        <v>81</v>
      </c>
      <c r="C18" s="27">
        <v>0.39194999999999997</v>
      </c>
    </row>
    <row r="19" spans="2:3">
      <c r="B19" s="26" t="s">
        <v>82</v>
      </c>
      <c r="C19" s="27">
        <v>4.68</v>
      </c>
    </row>
    <row r="20" spans="2:3">
      <c r="B20" s="26" t="s">
        <v>83</v>
      </c>
      <c r="C20" s="27">
        <v>0.37439999999999996</v>
      </c>
    </row>
    <row r="21" spans="2:3">
      <c r="B21" s="26" t="s">
        <v>84</v>
      </c>
      <c r="C21" s="27">
        <v>1.4379300000000002</v>
      </c>
    </row>
    <row r="22" spans="2:3">
      <c r="B22" s="26" t="s">
        <v>85</v>
      </c>
      <c r="C22" s="27">
        <v>12.022295999999999</v>
      </c>
    </row>
    <row r="23" spans="2:3">
      <c r="B23" s="26" t="s">
        <v>86</v>
      </c>
      <c r="C23" s="27">
        <v>64.459043999999992</v>
      </c>
    </row>
    <row r="24" spans="2:3">
      <c r="B24" s="26" t="s">
        <v>87</v>
      </c>
      <c r="C24" s="27">
        <v>29.933812350000004</v>
      </c>
    </row>
    <row r="25" spans="2:3">
      <c r="B25" s="26" t="s">
        <v>88</v>
      </c>
      <c r="C25" s="27">
        <v>31.946615999999999</v>
      </c>
    </row>
    <row r="26" spans="2:3">
      <c r="B26" s="26" t="s">
        <v>89</v>
      </c>
      <c r="C26" s="27">
        <v>7.5828479999999994</v>
      </c>
    </row>
    <row r="27" spans="2:3">
      <c r="B27" s="30" t="s">
        <v>90</v>
      </c>
      <c r="C27" s="44">
        <v>694.27990968333324</v>
      </c>
    </row>
    <row r="28" spans="2:3">
      <c r="B28" s="30"/>
      <c r="C28" s="27"/>
    </row>
    <row r="29" spans="2:3">
      <c r="B29" s="30" t="s">
        <v>91</v>
      </c>
      <c r="C29" s="27"/>
    </row>
    <row r="30" spans="2:3">
      <c r="B30" s="26" t="s">
        <v>92</v>
      </c>
      <c r="C30" s="27">
        <v>86.057828999999998</v>
      </c>
    </row>
    <row r="31" spans="2:3">
      <c r="B31" s="26" t="s">
        <v>93</v>
      </c>
      <c r="C31" s="27">
        <v>68.569643999999982</v>
      </c>
    </row>
    <row r="32" spans="2:3">
      <c r="B32" s="26" t="s">
        <v>94</v>
      </c>
      <c r="C32" s="27">
        <v>125.10132335999999</v>
      </c>
    </row>
    <row r="33" spans="2:3">
      <c r="B33" s="26" t="s">
        <v>95</v>
      </c>
      <c r="C33" s="27">
        <v>65.279471400000006</v>
      </c>
    </row>
    <row r="34" spans="2:3">
      <c r="B34" s="26" t="s">
        <v>96</v>
      </c>
      <c r="C34" s="27">
        <v>130.22830547999999</v>
      </c>
    </row>
    <row r="35" spans="2:3">
      <c r="B35" s="26" t="s">
        <v>97</v>
      </c>
      <c r="C35" s="27">
        <v>81.588155999999998</v>
      </c>
    </row>
    <row r="36" spans="2:3">
      <c r="B36" s="26" t="s">
        <v>98</v>
      </c>
      <c r="C36" s="27">
        <v>63.312911999999997</v>
      </c>
    </row>
    <row r="37" spans="2:3">
      <c r="B37" s="26" t="s">
        <v>99</v>
      </c>
      <c r="C37" s="27">
        <v>132.38279999999997</v>
      </c>
    </row>
    <row r="38" spans="2:3">
      <c r="B38" s="26" t="s">
        <v>100</v>
      </c>
      <c r="C38" s="27">
        <v>9.6759792000000004</v>
      </c>
    </row>
    <row r="39" spans="2:3">
      <c r="B39" s="26" t="s">
        <v>101</v>
      </c>
      <c r="C39" s="27">
        <v>85.996169999999992</v>
      </c>
    </row>
    <row r="40" spans="2:3">
      <c r="B40" s="26" t="s">
        <v>102</v>
      </c>
      <c r="C40" s="27">
        <v>98.006375999999989</v>
      </c>
    </row>
    <row r="41" spans="2:3">
      <c r="B41" s="26" t="s">
        <v>103</v>
      </c>
      <c r="C41" s="27">
        <v>46.138748800000002</v>
      </c>
    </row>
    <row r="42" spans="2:3">
      <c r="B42" s="26" t="s">
        <v>104</v>
      </c>
      <c r="C42" s="27">
        <v>50.686115999999991</v>
      </c>
    </row>
    <row r="43" spans="2:3">
      <c r="B43" s="26" t="s">
        <v>105</v>
      </c>
      <c r="C43" s="27">
        <v>119.07987467999999</v>
      </c>
    </row>
    <row r="44" spans="2:3">
      <c r="B44" s="26" t="s">
        <v>106</v>
      </c>
      <c r="C44" s="27">
        <v>43.446623999999993</v>
      </c>
    </row>
    <row r="45" spans="2:3">
      <c r="B45" s="26" t="s">
        <v>107</v>
      </c>
      <c r="C45" s="27">
        <v>55.652231455999996</v>
      </c>
    </row>
    <row r="46" spans="2:3">
      <c r="B46" s="26" t="s">
        <v>108</v>
      </c>
      <c r="C46" s="27">
        <v>101.61809424</v>
      </c>
    </row>
    <row r="47" spans="2:3">
      <c r="B47" s="26" t="s">
        <v>109</v>
      </c>
      <c r="C47" s="27">
        <v>108.49807799999999</v>
      </c>
    </row>
    <row r="48" spans="2:3">
      <c r="B48" s="26" t="s">
        <v>110</v>
      </c>
      <c r="C48" s="27">
        <v>31.924854</v>
      </c>
    </row>
    <row r="49" spans="2:3">
      <c r="B49" s="26" t="s">
        <v>111</v>
      </c>
      <c r="C49" s="27">
        <v>32.050562399999997</v>
      </c>
    </row>
    <row r="50" spans="2:3">
      <c r="B50" s="26" t="s">
        <v>112</v>
      </c>
      <c r="C50" s="27">
        <v>10.511045999999999</v>
      </c>
    </row>
    <row r="51" spans="2:3">
      <c r="B51" s="26" t="s">
        <v>113</v>
      </c>
      <c r="C51" s="27">
        <v>17.935514999999999</v>
      </c>
    </row>
    <row r="52" spans="2:3">
      <c r="B52" s="26" t="s">
        <v>114</v>
      </c>
      <c r="C52" s="27">
        <v>12.259259999999998</v>
      </c>
    </row>
    <row r="53" spans="2:3">
      <c r="B53" s="26" t="s">
        <v>115</v>
      </c>
      <c r="C53" s="27">
        <v>14.663960999999999</v>
      </c>
    </row>
    <row r="54" spans="2:3">
      <c r="B54" s="26" t="s">
        <v>116</v>
      </c>
      <c r="C54" s="27">
        <v>70.930436799999981</v>
      </c>
    </row>
    <row r="55" spans="2:3">
      <c r="B55" s="41" t="s">
        <v>117</v>
      </c>
      <c r="C55" s="32">
        <v>1661.5943688160005</v>
      </c>
    </row>
    <row r="56" spans="2:3">
      <c r="B56" s="26"/>
      <c r="C56" s="42"/>
    </row>
    <row r="57" spans="2:3">
      <c r="B57" s="30" t="s">
        <v>118</v>
      </c>
      <c r="C57" s="42"/>
    </row>
    <row r="58" spans="2:3">
      <c r="B58" s="41" t="s">
        <v>119</v>
      </c>
      <c r="C58" s="35"/>
    </row>
    <row r="59" spans="2:3">
      <c r="B59" s="26"/>
      <c r="C59" s="42"/>
    </row>
    <row r="60" spans="2:3">
      <c r="B60" s="30" t="s">
        <v>120</v>
      </c>
      <c r="C60" s="42"/>
    </row>
    <row r="61" spans="2:3">
      <c r="B61" s="41" t="s">
        <v>121</v>
      </c>
      <c r="C61" s="42"/>
    </row>
    <row r="62" spans="2:3">
      <c r="B62" s="30"/>
      <c r="C62" s="32"/>
    </row>
    <row r="63" spans="2:3">
      <c r="B63" s="30" t="s">
        <v>122</v>
      </c>
      <c r="C63" s="32"/>
    </row>
    <row r="64" spans="2:3">
      <c r="B64" s="30" t="s">
        <v>123</v>
      </c>
      <c r="C64" s="42"/>
    </row>
    <row r="65" spans="2:3">
      <c r="B65" s="26" t="s">
        <v>124</v>
      </c>
      <c r="C65" s="42">
        <v>19.96</v>
      </c>
    </row>
    <row r="66" spans="2:3">
      <c r="B66" s="26" t="s">
        <v>125</v>
      </c>
      <c r="C66" s="42">
        <v>4.4328428590000124</v>
      </c>
    </row>
    <row r="67" spans="2:3">
      <c r="B67" s="26" t="s">
        <v>126</v>
      </c>
      <c r="C67" s="42">
        <v>6.8641602999999995E-2</v>
      </c>
    </row>
    <row r="68" spans="2:3">
      <c r="B68" s="26" t="s">
        <v>127</v>
      </c>
      <c r="C68" s="42">
        <v>3.03</v>
      </c>
    </row>
    <row r="69" spans="2:3">
      <c r="B69" s="26" t="s">
        <v>128</v>
      </c>
      <c r="C69" s="42">
        <v>1.1951582000000002E-2</v>
      </c>
    </row>
    <row r="70" spans="2:3">
      <c r="B70" s="26" t="s">
        <v>129</v>
      </c>
      <c r="C70" s="42"/>
    </row>
    <row r="71" spans="2:3">
      <c r="B71" s="41" t="s">
        <v>130</v>
      </c>
      <c r="C71" s="32">
        <v>27.503436044000011</v>
      </c>
    </row>
    <row r="72" spans="2:3">
      <c r="B72" s="26"/>
      <c r="C72" s="42"/>
    </row>
    <row r="73" spans="2:3">
      <c r="B73" s="30" t="s">
        <v>131</v>
      </c>
      <c r="C73" s="42"/>
    </row>
    <row r="74" spans="2:3">
      <c r="B74" s="30" t="s">
        <v>132</v>
      </c>
      <c r="C74" s="42"/>
    </row>
    <row r="75" spans="2:3">
      <c r="B75" s="26" t="s">
        <v>133</v>
      </c>
      <c r="C75" s="42">
        <v>0.08</v>
      </c>
    </row>
    <row r="76" spans="2:3">
      <c r="B76" s="26" t="s">
        <v>134</v>
      </c>
      <c r="C76" s="42">
        <v>2.0230247999999999E-2</v>
      </c>
    </row>
    <row r="77" spans="2:3">
      <c r="B77" s="26" t="s">
        <v>135</v>
      </c>
      <c r="C77" s="42">
        <v>8.9966626000000063E-2</v>
      </c>
    </row>
    <row r="78" spans="2:3">
      <c r="B78" s="26" t="s">
        <v>129</v>
      </c>
      <c r="C78" s="42"/>
    </row>
    <row r="79" spans="2:3">
      <c r="B79" s="41" t="s">
        <v>136</v>
      </c>
      <c r="C79" s="43">
        <v>0.19019687400000007</v>
      </c>
    </row>
    <row r="80" spans="2:3">
      <c r="B80" s="41"/>
      <c r="C80" s="43"/>
    </row>
    <row r="81" spans="2:3">
      <c r="B81" s="30" t="s">
        <v>137</v>
      </c>
      <c r="C81" s="43"/>
    </row>
    <row r="82" spans="2:3">
      <c r="B82" s="30" t="s">
        <v>138</v>
      </c>
    </row>
    <row r="83" spans="2:3">
      <c r="B83" s="30" t="s">
        <v>139</v>
      </c>
    </row>
    <row r="84" spans="2:3">
      <c r="B84" s="26" t="s">
        <v>134</v>
      </c>
      <c r="C84" s="34">
        <v>0.01</v>
      </c>
    </row>
    <row r="85" spans="2:3">
      <c r="B85" s="26" t="s">
        <v>133</v>
      </c>
      <c r="C85" s="34">
        <v>2.91</v>
      </c>
    </row>
    <row r="86" spans="2:3">
      <c r="B86" s="45" t="s">
        <v>140</v>
      </c>
      <c r="C86" s="32">
        <f>SUM(C84:C85)</f>
        <v>2.92</v>
      </c>
    </row>
    <row r="88" spans="2:3">
      <c r="B88" s="30" t="s">
        <v>141</v>
      </c>
    </row>
    <row r="89" spans="2:3">
      <c r="B89" s="30" t="s">
        <v>142</v>
      </c>
    </row>
    <row r="90" spans="2:3">
      <c r="B90" s="41" t="s">
        <v>143</v>
      </c>
      <c r="C90" s="32">
        <v>0</v>
      </c>
    </row>
    <row r="92" spans="2:3">
      <c r="B92" s="30" t="s">
        <v>144</v>
      </c>
    </row>
    <row r="93" spans="2:3">
      <c r="B93" s="41" t="s">
        <v>145</v>
      </c>
      <c r="C93" s="32">
        <v>0</v>
      </c>
    </row>
    <row r="95" spans="2:3">
      <c r="B95" s="41" t="s">
        <v>146</v>
      </c>
      <c r="C95" s="43">
        <v>2386.4879114173336</v>
      </c>
    </row>
    <row r="96" spans="2:3">
      <c r="B96" s="41"/>
      <c r="C96" s="43"/>
    </row>
    <row r="97" spans="2:3">
      <c r="B97" s="30" t="s">
        <v>64</v>
      </c>
    </row>
    <row r="98" spans="2:3">
      <c r="B98" s="26" t="s">
        <v>69</v>
      </c>
      <c r="C98" s="34">
        <v>6.5</v>
      </c>
    </row>
    <row r="99" spans="2:3">
      <c r="B99" s="26" t="s">
        <v>160</v>
      </c>
      <c r="C99" s="34">
        <v>95.942999999999998</v>
      </c>
    </row>
    <row r="100" spans="2:3">
      <c r="B100" s="36" t="s">
        <v>65</v>
      </c>
      <c r="C100" s="35">
        <f>SUM(C98:C99)</f>
        <v>102.443</v>
      </c>
    </row>
    <row r="101" spans="2:3">
      <c r="B101" s="41"/>
      <c r="C101" s="43"/>
    </row>
    <row r="102" spans="2:3">
      <c r="B102" s="41" t="s">
        <v>147</v>
      </c>
      <c r="C102" s="43">
        <v>1440186.68667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377E-4892-4438-9C9B-A5A4032A5597}">
  <sheetPr>
    <tabColor rgb="FF002060"/>
  </sheetPr>
  <dimension ref="B1:D67"/>
  <sheetViews>
    <sheetView showGridLines="0" rightToLeft="1" zoomScale="90" zoomScaleNormal="90" workbookViewId="0"/>
  </sheetViews>
  <sheetFormatPr defaultColWidth="9.125" defaultRowHeight="15.75"/>
  <cols>
    <col min="1" max="1" width="2.75" style="11" customWidth="1"/>
    <col min="2" max="2" width="5.625" style="15" customWidth="1"/>
    <col min="3" max="3" width="130.625" style="11" customWidth="1"/>
    <col min="4" max="4" width="22.125" style="13" bestFit="1" customWidth="1"/>
    <col min="5" max="16384" width="9.125" style="11"/>
  </cols>
  <sheetData>
    <row r="1" spans="2:4" s="2" customFormat="1" ht="18.75">
      <c r="B1" s="1"/>
      <c r="D1" s="3"/>
    </row>
    <row r="2" spans="2:4" s="2" customFormat="1" ht="18" customHeight="1">
      <c r="B2" s="4" t="s">
        <v>0</v>
      </c>
      <c r="C2" s="5"/>
      <c r="D2" s="3"/>
    </row>
    <row r="3" spans="2:4" s="2" customFormat="1" ht="18" customHeight="1">
      <c r="B3" s="1"/>
      <c r="D3" s="3"/>
    </row>
    <row r="4" spans="2:4" s="2" customFormat="1" ht="18" customHeight="1">
      <c r="B4" s="6" t="s">
        <v>1</v>
      </c>
      <c r="C4" s="5"/>
      <c r="D4" s="7" t="s">
        <v>2</v>
      </c>
    </row>
    <row r="5" spans="2:4" ht="18" customHeight="1">
      <c r="B5" s="8"/>
      <c r="C5" s="9"/>
      <c r="D5" s="10"/>
    </row>
    <row r="6" spans="2:4" ht="18" customHeight="1">
      <c r="B6" s="12" t="s">
        <v>3</v>
      </c>
    </row>
    <row r="7" spans="2:4" ht="18" customHeight="1">
      <c r="B7" s="14" t="s">
        <v>4</v>
      </c>
      <c r="D7" s="13">
        <f>SUM(D8:D9)</f>
        <v>10.130000000000001</v>
      </c>
    </row>
    <row r="8" spans="2:4" ht="18" customHeight="1">
      <c r="C8" s="11" t="s">
        <v>5</v>
      </c>
      <c r="D8" s="13">
        <v>0</v>
      </c>
    </row>
    <row r="9" spans="2:4" ht="18" customHeight="1">
      <c r="C9" s="11" t="s">
        <v>6</v>
      </c>
      <c r="D9" s="13">
        <v>10.130000000000001</v>
      </c>
    </row>
    <row r="10" spans="2:4" ht="18" customHeight="1"/>
    <row r="11" spans="2:4" ht="18" customHeight="1">
      <c r="B11" s="14" t="s">
        <v>7</v>
      </c>
      <c r="D11" s="13">
        <f>SUM(D12:D13)</f>
        <v>0.23</v>
      </c>
    </row>
    <row r="12" spans="2:4" ht="18" customHeight="1">
      <c r="C12" s="15" t="s">
        <v>8</v>
      </c>
      <c r="D12" s="13">
        <v>0</v>
      </c>
    </row>
    <row r="13" spans="2:4" ht="18" customHeight="1">
      <c r="C13" s="15" t="s">
        <v>9</v>
      </c>
      <c r="D13" s="13">
        <v>0.23</v>
      </c>
    </row>
    <row r="14" spans="2:4" ht="18" customHeight="1">
      <c r="C14" s="15"/>
    </row>
    <row r="15" spans="2:4" ht="18" customHeight="1">
      <c r="B15" s="14" t="s">
        <v>10</v>
      </c>
    </row>
    <row r="16" spans="2:4" ht="18" customHeight="1">
      <c r="C16" s="15" t="s">
        <v>11</v>
      </c>
      <c r="D16" s="13">
        <v>0</v>
      </c>
    </row>
    <row r="17" spans="2:4" ht="18" customHeight="1">
      <c r="C17" s="15" t="s">
        <v>12</v>
      </c>
      <c r="D17" s="13">
        <v>0</v>
      </c>
    </row>
    <row r="18" spans="2:4" ht="18" customHeight="1"/>
    <row r="19" spans="2:4" ht="18" customHeight="1">
      <c r="B19" s="14" t="s">
        <v>13</v>
      </c>
      <c r="D19" s="13">
        <v>7.5609999999999999</v>
      </c>
    </row>
    <row r="20" spans="2:4" ht="18" customHeight="1">
      <c r="B20" s="14"/>
    </row>
    <row r="21" spans="2:4" ht="18" customHeight="1">
      <c r="B21" s="14" t="s">
        <v>14</v>
      </c>
      <c r="D21" s="13">
        <v>0</v>
      </c>
    </row>
    <row r="22" spans="2:4" ht="18" customHeight="1">
      <c r="B22" s="14"/>
    </row>
    <row r="23" spans="2:4" ht="18" customHeight="1">
      <c r="B23" s="14" t="s">
        <v>15</v>
      </c>
      <c r="D23" s="13">
        <v>0</v>
      </c>
    </row>
    <row r="24" spans="2:4" ht="18" customHeight="1">
      <c r="B24" s="14"/>
    </row>
    <row r="25" spans="2:4" ht="18" customHeight="1">
      <c r="B25" s="14" t="s">
        <v>148</v>
      </c>
      <c r="D25" s="13">
        <v>17.920999999999999</v>
      </c>
    </row>
    <row r="26" spans="2:4" ht="18" customHeight="1">
      <c r="B26" s="14"/>
    </row>
    <row r="27" spans="2:4" ht="18" customHeight="1">
      <c r="B27" s="14" t="s">
        <v>149</v>
      </c>
      <c r="D27" s="13">
        <v>18036.987675</v>
      </c>
    </row>
    <row r="28" spans="2:4" ht="18" customHeight="1">
      <c r="C28" s="11" t="s">
        <v>16</v>
      </c>
      <c r="D28" s="13">
        <v>19137.739010000001</v>
      </c>
    </row>
    <row r="29" spans="2:4" ht="18" customHeight="1">
      <c r="C29" s="11" t="s">
        <v>159</v>
      </c>
      <c r="D29" s="13">
        <v>16936.236339999999</v>
      </c>
    </row>
    <row r="30" spans="2:4" ht="18" customHeight="1"/>
    <row r="31" spans="2:4" ht="18" customHeight="1">
      <c r="B31" s="14" t="s">
        <v>150</v>
      </c>
      <c r="D31" s="16">
        <v>9.9356945421874608E-4</v>
      </c>
    </row>
    <row r="32" spans="2:4" ht="18" customHeight="1">
      <c r="B32" s="14"/>
    </row>
    <row r="33" spans="2:4" ht="18" customHeight="1">
      <c r="B33" s="8" t="s">
        <v>17</v>
      </c>
    </row>
    <row r="34" spans="2:4" ht="18" customHeight="1">
      <c r="B34" s="14" t="s">
        <v>18</v>
      </c>
      <c r="D34" s="13">
        <v>0</v>
      </c>
    </row>
    <row r="35" spans="2:4" ht="18" customHeight="1">
      <c r="B35" s="14"/>
    </row>
    <row r="36" spans="2:4" ht="18" customHeight="1">
      <c r="B36" s="8" t="s">
        <v>17</v>
      </c>
    </row>
    <row r="37" spans="2:4" ht="18" customHeight="1">
      <c r="B37" s="14" t="s">
        <v>151</v>
      </c>
      <c r="D37" s="13">
        <v>2.4099999999999997</v>
      </c>
    </row>
    <row r="38" spans="2:4" ht="18" customHeight="1">
      <c r="C38" s="14" t="s">
        <v>19</v>
      </c>
      <c r="D38" s="13">
        <v>0</v>
      </c>
    </row>
    <row r="39" spans="2:4" ht="18" customHeight="1">
      <c r="C39" s="14" t="s">
        <v>20</v>
      </c>
      <c r="D39" s="13">
        <v>0</v>
      </c>
    </row>
    <row r="40" spans="2:4" ht="18" customHeight="1">
      <c r="C40" s="14" t="s">
        <v>21</v>
      </c>
      <c r="D40" s="13">
        <v>0</v>
      </c>
    </row>
    <row r="41" spans="2:4" ht="18" customHeight="1">
      <c r="C41" s="14" t="s">
        <v>22</v>
      </c>
      <c r="D41" s="13">
        <v>0</v>
      </c>
    </row>
    <row r="42" spans="2:4" ht="18" customHeight="1">
      <c r="C42" s="14" t="s">
        <v>23</v>
      </c>
      <c r="D42" s="13">
        <v>0.19</v>
      </c>
    </row>
    <row r="43" spans="2:4" ht="18" customHeight="1">
      <c r="C43" s="14" t="s">
        <v>24</v>
      </c>
    </row>
    <row r="44" spans="2:4" ht="18" customHeight="1">
      <c r="C44" s="14" t="s">
        <v>25</v>
      </c>
      <c r="D44" s="13">
        <v>2.21</v>
      </c>
    </row>
    <row r="45" spans="2:4" ht="18" customHeight="1">
      <c r="C45" s="14" t="s">
        <v>26</v>
      </c>
    </row>
    <row r="46" spans="2:4" ht="18" customHeight="1">
      <c r="C46" s="11" t="s">
        <v>27</v>
      </c>
      <c r="D46" s="13">
        <v>0.01</v>
      </c>
    </row>
    <row r="47" spans="2:4" ht="18" customHeight="1">
      <c r="C47" s="11" t="s">
        <v>28</v>
      </c>
    </row>
    <row r="48" spans="2:4" ht="18" customHeight="1">
      <c r="C48" s="11" t="s">
        <v>29</v>
      </c>
      <c r="D48" s="13">
        <v>0</v>
      </c>
    </row>
    <row r="49" spans="2:4" ht="18" customHeight="1">
      <c r="C49" s="11" t="s">
        <v>28</v>
      </c>
    </row>
    <row r="50" spans="2:4" ht="18" customHeight="1">
      <c r="C50" s="11" t="s">
        <v>30</v>
      </c>
      <c r="D50" s="13">
        <v>0</v>
      </c>
    </row>
    <row r="51" spans="2:4" ht="18" customHeight="1"/>
    <row r="52" spans="2:4" ht="18" customHeight="1">
      <c r="B52" s="14" t="s">
        <v>152</v>
      </c>
      <c r="D52" s="16">
        <v>1.4229843937097538E-4</v>
      </c>
    </row>
    <row r="53" spans="2:4" ht="18" customHeight="1">
      <c r="B53" s="14" t="s">
        <v>31</v>
      </c>
      <c r="D53" s="16">
        <v>2.5000000000000001E-3</v>
      </c>
    </row>
    <row r="54" spans="2:4" ht="18" customHeight="1">
      <c r="B54" s="14" t="s">
        <v>153</v>
      </c>
      <c r="D54" s="16">
        <v>2.3577015606290248E-3</v>
      </c>
    </row>
    <row r="55" spans="2:4" ht="18" customHeight="1">
      <c r="B55" s="14"/>
    </row>
    <row r="56" spans="2:4" ht="18" customHeight="1">
      <c r="B56" s="14" t="s">
        <v>154</v>
      </c>
      <c r="D56" s="13">
        <v>0</v>
      </c>
    </row>
    <row r="57" spans="2:4" ht="18" customHeight="1">
      <c r="B57" s="14" t="s">
        <v>155</v>
      </c>
      <c r="D57" s="16">
        <v>1.4229843937097538E-4</v>
      </c>
    </row>
    <row r="58" spans="2:4" ht="18" customHeight="1">
      <c r="B58" s="14"/>
    </row>
    <row r="59" spans="2:4" ht="18" customHeight="1">
      <c r="B59" s="8" t="s">
        <v>32</v>
      </c>
    </row>
    <row r="60" spans="2:4" ht="18" customHeight="1">
      <c r="B60" s="14" t="s">
        <v>156</v>
      </c>
      <c r="D60" s="13">
        <v>20.331</v>
      </c>
    </row>
    <row r="61" spans="2:4" ht="18" customHeight="1">
      <c r="B61" s="14"/>
    </row>
    <row r="62" spans="2:4" ht="18" customHeight="1">
      <c r="B62" s="14" t="s">
        <v>157</v>
      </c>
      <c r="D62" s="16">
        <v>1.1271837829206698E-3</v>
      </c>
    </row>
    <row r="63" spans="2:4" ht="18" customHeight="1">
      <c r="B63" s="14"/>
    </row>
    <row r="64" spans="2:4" ht="18" customHeight="1">
      <c r="B64" s="8" t="s">
        <v>33</v>
      </c>
    </row>
    <row r="65" spans="2:4" ht="18" customHeight="1">
      <c r="B65" s="14" t="s">
        <v>34</v>
      </c>
      <c r="D65" s="16">
        <v>5.0000000000000001E-4</v>
      </c>
    </row>
    <row r="66" spans="2:4" ht="18" customHeight="1">
      <c r="B66" s="14" t="s">
        <v>35</v>
      </c>
    </row>
    <row r="67" spans="2:4" ht="18" customHeight="1">
      <c r="B67" s="14" t="s">
        <v>158</v>
      </c>
      <c r="D67" s="16">
        <v>1.4935694542187461E-3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54D8B-71E8-456E-B58C-F754CFACED92}">
  <sheetPr>
    <tabColor rgb="FF002060"/>
  </sheetPr>
  <dimension ref="B1:D67"/>
  <sheetViews>
    <sheetView showGridLines="0" rightToLeft="1" zoomScale="90" zoomScaleNormal="90" workbookViewId="0"/>
  </sheetViews>
  <sheetFormatPr defaultColWidth="9.125" defaultRowHeight="15.75"/>
  <cols>
    <col min="1" max="1" width="2.75" style="11" customWidth="1"/>
    <col min="2" max="2" width="5.625" style="15" customWidth="1"/>
    <col min="3" max="3" width="130.625" style="11" customWidth="1"/>
    <col min="4" max="4" width="22.125" style="13" bestFit="1" customWidth="1"/>
    <col min="5" max="16384" width="9.125" style="11"/>
  </cols>
  <sheetData>
    <row r="1" spans="2:4" s="2" customFormat="1" ht="18.75">
      <c r="B1" s="1"/>
      <c r="D1" s="3"/>
    </row>
    <row r="2" spans="2:4" s="2" customFormat="1" ht="18" customHeight="1">
      <c r="B2" s="4" t="s">
        <v>0</v>
      </c>
      <c r="C2" s="5"/>
      <c r="D2" s="3"/>
    </row>
    <row r="3" spans="2:4" s="2" customFormat="1" ht="18" customHeight="1">
      <c r="B3" s="1"/>
      <c r="D3" s="3"/>
    </row>
    <row r="4" spans="2:4" s="2" customFormat="1" ht="18" customHeight="1">
      <c r="B4" s="6" t="s">
        <v>1</v>
      </c>
      <c r="C4" s="5"/>
      <c r="D4" s="7" t="s">
        <v>2</v>
      </c>
    </row>
    <row r="5" spans="2:4" ht="18" customHeight="1">
      <c r="B5" s="8"/>
      <c r="C5" s="9"/>
      <c r="D5" s="10"/>
    </row>
    <row r="6" spans="2:4" ht="18" customHeight="1">
      <c r="B6" s="12" t="s">
        <v>3</v>
      </c>
    </row>
    <row r="7" spans="2:4" ht="18" customHeight="1">
      <c r="B7" s="14" t="s">
        <v>4</v>
      </c>
      <c r="D7" s="13">
        <f>SUM(D8:D9)</f>
        <v>310.72383389599997</v>
      </c>
    </row>
    <row r="8" spans="2:4" ht="18" customHeight="1">
      <c r="C8" s="11" t="s">
        <v>5</v>
      </c>
      <c r="D8" s="13">
        <v>0</v>
      </c>
    </row>
    <row r="9" spans="2:4" ht="18" customHeight="1">
      <c r="C9" s="11" t="s">
        <v>6</v>
      </c>
      <c r="D9" s="13">
        <v>310.72383389599997</v>
      </c>
    </row>
    <row r="10" spans="2:4" ht="18" customHeight="1"/>
    <row r="11" spans="2:4" ht="18" customHeight="1">
      <c r="B11" s="14" t="s">
        <v>7</v>
      </c>
      <c r="D11" s="13">
        <f>SUM(D12:D13)</f>
        <v>14.87</v>
      </c>
    </row>
    <row r="12" spans="2:4" ht="18" customHeight="1">
      <c r="C12" s="15" t="s">
        <v>8</v>
      </c>
      <c r="D12" s="13">
        <v>0</v>
      </c>
    </row>
    <row r="13" spans="2:4" ht="18" customHeight="1">
      <c r="C13" s="15" t="s">
        <v>9</v>
      </c>
      <c r="D13" s="13">
        <v>14.87</v>
      </c>
    </row>
    <row r="14" spans="2:4" ht="18" customHeight="1">
      <c r="C14" s="15"/>
    </row>
    <row r="15" spans="2:4" ht="18" customHeight="1">
      <c r="B15" s="14" t="s">
        <v>10</v>
      </c>
    </row>
    <row r="16" spans="2:4" ht="18" customHeight="1">
      <c r="C16" s="15" t="s">
        <v>11</v>
      </c>
      <c r="D16" s="13">
        <v>0</v>
      </c>
    </row>
    <row r="17" spans="2:4" ht="18" customHeight="1">
      <c r="C17" s="15" t="s">
        <v>12</v>
      </c>
      <c r="D17" s="13">
        <v>0</v>
      </c>
    </row>
    <row r="18" spans="2:4" ht="18" customHeight="1"/>
    <row r="19" spans="2:4" ht="18" customHeight="1">
      <c r="B19" s="14" t="s">
        <v>13</v>
      </c>
      <c r="D19" s="13">
        <v>135.22200000000001</v>
      </c>
    </row>
    <row r="20" spans="2:4" ht="18" customHeight="1">
      <c r="B20" s="14"/>
    </row>
    <row r="21" spans="2:4" ht="18" customHeight="1">
      <c r="B21" s="14" t="s">
        <v>14</v>
      </c>
      <c r="D21" s="13">
        <v>0</v>
      </c>
    </row>
    <row r="22" spans="2:4" ht="18" customHeight="1">
      <c r="B22" s="14"/>
    </row>
    <row r="23" spans="2:4" ht="18" customHeight="1">
      <c r="B23" s="14" t="s">
        <v>15</v>
      </c>
      <c r="D23" s="13">
        <v>0</v>
      </c>
    </row>
    <row r="24" spans="2:4" ht="18" customHeight="1">
      <c r="B24" s="14"/>
    </row>
    <row r="25" spans="2:4" ht="18" customHeight="1">
      <c r="B25" s="14" t="s">
        <v>148</v>
      </c>
      <c r="D25" s="13">
        <v>460.81583389599996</v>
      </c>
    </row>
    <row r="26" spans="2:4" ht="18" customHeight="1">
      <c r="B26" s="14"/>
    </row>
    <row r="27" spans="2:4" ht="18" customHeight="1">
      <c r="B27" s="14" t="s">
        <v>149</v>
      </c>
      <c r="D27" s="13">
        <v>1389471.8518349999</v>
      </c>
    </row>
    <row r="28" spans="2:4" ht="18" customHeight="1">
      <c r="C28" s="11" t="s">
        <v>16</v>
      </c>
      <c r="D28" s="13">
        <v>1381661.57146</v>
      </c>
    </row>
    <row r="29" spans="2:4" ht="18" customHeight="1">
      <c r="C29" s="11" t="s">
        <v>159</v>
      </c>
      <c r="D29" s="13">
        <v>1397282.13221</v>
      </c>
    </row>
    <row r="30" spans="2:4" ht="18" customHeight="1"/>
    <row r="31" spans="2:4" ht="18" customHeight="1">
      <c r="B31" s="14" t="s">
        <v>150</v>
      </c>
      <c r="D31" s="16">
        <v>3.3164819660608854E-4</v>
      </c>
    </row>
    <row r="32" spans="2:4" ht="18" customHeight="1">
      <c r="B32" s="14"/>
    </row>
    <row r="33" spans="2:4" ht="18" customHeight="1">
      <c r="B33" s="8" t="s">
        <v>17</v>
      </c>
    </row>
    <row r="34" spans="2:4" ht="18" customHeight="1">
      <c r="B34" s="14" t="s">
        <v>18</v>
      </c>
      <c r="D34" s="13">
        <v>102.443</v>
      </c>
    </row>
    <row r="35" spans="2:4" ht="18" customHeight="1">
      <c r="B35" s="14"/>
    </row>
    <row r="36" spans="2:4" ht="18" customHeight="1">
      <c r="B36" s="8" t="s">
        <v>17</v>
      </c>
    </row>
    <row r="37" spans="2:4" ht="18" customHeight="1">
      <c r="B37" s="14" t="s">
        <v>151</v>
      </c>
      <c r="D37" s="13">
        <v>2383.39</v>
      </c>
    </row>
    <row r="38" spans="2:4" ht="18" customHeight="1">
      <c r="C38" s="14" t="s">
        <v>19</v>
      </c>
      <c r="D38" s="13">
        <v>694.28</v>
      </c>
    </row>
    <row r="39" spans="2:4" ht="18" customHeight="1">
      <c r="C39" s="14" t="s">
        <v>20</v>
      </c>
      <c r="D39" s="13">
        <v>1661.59</v>
      </c>
    </row>
    <row r="40" spans="2:4" ht="18" customHeight="1">
      <c r="C40" s="14" t="s">
        <v>21</v>
      </c>
      <c r="D40" s="13">
        <v>0</v>
      </c>
    </row>
    <row r="41" spans="2:4" ht="18" customHeight="1">
      <c r="C41" s="14" t="s">
        <v>22</v>
      </c>
      <c r="D41" s="13">
        <v>0</v>
      </c>
    </row>
    <row r="42" spans="2:4" ht="18" customHeight="1">
      <c r="C42" s="14" t="s">
        <v>23</v>
      </c>
      <c r="D42" s="13">
        <v>0</v>
      </c>
    </row>
    <row r="43" spans="2:4" ht="18" customHeight="1">
      <c r="C43" s="14" t="s">
        <v>24</v>
      </c>
    </row>
    <row r="44" spans="2:4" ht="18" customHeight="1">
      <c r="C44" s="14" t="s">
        <v>25</v>
      </c>
      <c r="D44" s="13">
        <v>24.63</v>
      </c>
    </row>
    <row r="45" spans="2:4" ht="18" customHeight="1">
      <c r="C45" s="14" t="s">
        <v>26</v>
      </c>
    </row>
    <row r="46" spans="2:4" ht="18" customHeight="1">
      <c r="C46" s="11" t="s">
        <v>27</v>
      </c>
      <c r="D46" s="13">
        <v>2.89</v>
      </c>
    </row>
    <row r="47" spans="2:4" ht="18" customHeight="1">
      <c r="C47" s="11" t="s">
        <v>28</v>
      </c>
    </row>
    <row r="48" spans="2:4" ht="18" customHeight="1">
      <c r="C48" s="11" t="s">
        <v>29</v>
      </c>
      <c r="D48" s="13">
        <v>0</v>
      </c>
    </row>
    <row r="49" spans="2:4" ht="18" customHeight="1">
      <c r="C49" s="11" t="s">
        <v>28</v>
      </c>
    </row>
    <row r="50" spans="2:4" ht="18" customHeight="1">
      <c r="C50" s="11" t="s">
        <v>30</v>
      </c>
      <c r="D50" s="13">
        <v>0</v>
      </c>
    </row>
    <row r="51" spans="2:4" ht="18" customHeight="1"/>
    <row r="52" spans="2:4" ht="18" customHeight="1">
      <c r="B52" s="14" t="s">
        <v>152</v>
      </c>
      <c r="D52" s="16">
        <v>1.7057328259328204E-3</v>
      </c>
    </row>
    <row r="53" spans="2:4" ht="18" customHeight="1">
      <c r="B53" s="14" t="s">
        <v>31</v>
      </c>
      <c r="D53" s="16">
        <v>2.5000000000000001E-3</v>
      </c>
    </row>
    <row r="54" spans="2:4" ht="18" customHeight="1">
      <c r="B54" s="14" t="s">
        <v>153</v>
      </c>
      <c r="D54" s="16">
        <v>7.942671740671797E-4</v>
      </c>
    </row>
    <row r="55" spans="2:4" ht="18" customHeight="1">
      <c r="B55" s="14"/>
    </row>
    <row r="56" spans="2:4" ht="18" customHeight="1">
      <c r="B56" s="14" t="s">
        <v>154</v>
      </c>
      <c r="D56" s="13">
        <v>0</v>
      </c>
    </row>
    <row r="57" spans="2:4" ht="18" customHeight="1">
      <c r="B57" s="14" t="s">
        <v>155</v>
      </c>
      <c r="D57" s="16">
        <v>1.7057328259328204E-3</v>
      </c>
    </row>
    <row r="58" spans="2:4" ht="18" customHeight="1">
      <c r="B58" s="14"/>
    </row>
    <row r="59" spans="2:4" ht="18" customHeight="1">
      <c r="B59" s="8" t="s">
        <v>32</v>
      </c>
    </row>
    <row r="60" spans="2:4" ht="18" customHeight="1">
      <c r="B60" s="14" t="s">
        <v>156</v>
      </c>
      <c r="D60" s="13">
        <v>2844.2058338959996</v>
      </c>
    </row>
    <row r="61" spans="2:4" ht="18" customHeight="1">
      <c r="B61" s="14"/>
    </row>
    <row r="62" spans="2:4" ht="18" customHeight="1">
      <c r="B62" s="14" t="s">
        <v>157</v>
      </c>
      <c r="D62" s="16">
        <v>2.0469690193002554E-3</v>
      </c>
    </row>
    <row r="63" spans="2:4" ht="18" customHeight="1">
      <c r="B63" s="14"/>
    </row>
    <row r="64" spans="2:4" ht="18" customHeight="1">
      <c r="B64" s="8" t="s">
        <v>33</v>
      </c>
    </row>
    <row r="65" spans="2:4" ht="18" customHeight="1">
      <c r="B65" s="14" t="s">
        <v>34</v>
      </c>
      <c r="D65" s="16">
        <v>1.6999999999999999E-3</v>
      </c>
    </row>
    <row r="66" spans="2:4" ht="18" customHeight="1">
      <c r="B66" s="14" t="s">
        <v>35</v>
      </c>
    </row>
    <row r="67" spans="2:4" ht="18" customHeight="1">
      <c r="B67" s="14" t="s">
        <v>158</v>
      </c>
      <c r="D67" s="16">
        <v>2.0316481966060887E-3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DA3E3-0F86-4EAE-B36C-DFBE1A95251D}">
  <sheetPr>
    <tabColor rgb="FF002060"/>
  </sheetPr>
  <dimension ref="B1:D67"/>
  <sheetViews>
    <sheetView showGridLines="0" rightToLeft="1" zoomScale="90" zoomScaleNormal="90" workbookViewId="0"/>
  </sheetViews>
  <sheetFormatPr defaultColWidth="9.125" defaultRowHeight="15.75"/>
  <cols>
    <col min="1" max="1" width="2.75" style="11" customWidth="1"/>
    <col min="2" max="2" width="5.625" style="15" customWidth="1"/>
    <col min="3" max="3" width="130.625" style="11" customWidth="1"/>
    <col min="4" max="4" width="22.125" style="13" bestFit="1" customWidth="1"/>
    <col min="5" max="16384" width="9.125" style="11"/>
  </cols>
  <sheetData>
    <row r="1" spans="2:4" s="2" customFormat="1" ht="18.75">
      <c r="B1" s="1"/>
      <c r="D1" s="3"/>
    </row>
    <row r="2" spans="2:4" s="2" customFormat="1" ht="18" customHeight="1">
      <c r="B2" s="4" t="s">
        <v>0</v>
      </c>
      <c r="C2" s="5"/>
      <c r="D2" s="3"/>
    </row>
    <row r="3" spans="2:4" s="2" customFormat="1" ht="18" customHeight="1">
      <c r="B3" s="1"/>
      <c r="D3" s="3"/>
    </row>
    <row r="4" spans="2:4" s="2" customFormat="1" ht="18" customHeight="1">
      <c r="B4" s="6" t="s">
        <v>1</v>
      </c>
      <c r="C4" s="5"/>
      <c r="D4" s="7" t="s">
        <v>2</v>
      </c>
    </row>
    <row r="5" spans="2:4" ht="18" customHeight="1">
      <c r="B5" s="8"/>
      <c r="C5" s="9"/>
      <c r="D5" s="10"/>
    </row>
    <row r="6" spans="2:4" ht="18" customHeight="1">
      <c r="B6" s="12" t="s">
        <v>3</v>
      </c>
    </row>
    <row r="7" spans="2:4" ht="18" customHeight="1">
      <c r="B7" s="14" t="s">
        <v>4</v>
      </c>
      <c r="D7" s="13">
        <f>SUM(D8:D9)</f>
        <v>8.9499999999999993</v>
      </c>
    </row>
    <row r="8" spans="2:4" ht="18" customHeight="1">
      <c r="C8" s="11" t="s">
        <v>5</v>
      </c>
      <c r="D8" s="13">
        <v>0</v>
      </c>
    </row>
    <row r="9" spans="2:4" ht="18" customHeight="1">
      <c r="C9" s="11" t="s">
        <v>6</v>
      </c>
      <c r="D9" s="13">
        <v>8.9499999999999993</v>
      </c>
    </row>
    <row r="10" spans="2:4" ht="18" customHeight="1"/>
    <row r="11" spans="2:4" ht="18" customHeight="1">
      <c r="B11" s="14" t="s">
        <v>7</v>
      </c>
      <c r="D11" s="13">
        <f>SUM(D12:D13)</f>
        <v>0.19</v>
      </c>
    </row>
    <row r="12" spans="2:4" ht="18" customHeight="1">
      <c r="C12" s="15" t="s">
        <v>8</v>
      </c>
      <c r="D12" s="13">
        <v>0</v>
      </c>
    </row>
    <row r="13" spans="2:4" ht="18" customHeight="1">
      <c r="C13" s="15" t="s">
        <v>9</v>
      </c>
      <c r="D13" s="13">
        <v>0.19</v>
      </c>
    </row>
    <row r="14" spans="2:4" ht="18" customHeight="1">
      <c r="C14" s="15"/>
    </row>
    <row r="15" spans="2:4" ht="18" customHeight="1">
      <c r="B15" s="14" t="s">
        <v>10</v>
      </c>
    </row>
    <row r="16" spans="2:4" ht="18" customHeight="1">
      <c r="C16" s="15" t="s">
        <v>11</v>
      </c>
      <c r="D16" s="13">
        <v>0</v>
      </c>
    </row>
    <row r="17" spans="2:4" ht="18" customHeight="1">
      <c r="C17" s="15" t="s">
        <v>12</v>
      </c>
      <c r="D17" s="13">
        <v>0</v>
      </c>
    </row>
    <row r="18" spans="2:4" ht="18" customHeight="1"/>
    <row r="19" spans="2:4" ht="18" customHeight="1">
      <c r="B19" s="14" t="s">
        <v>13</v>
      </c>
      <c r="D19" s="13">
        <v>1.3640000000000001</v>
      </c>
    </row>
    <row r="20" spans="2:4" ht="18" customHeight="1">
      <c r="B20" s="14"/>
    </row>
    <row r="21" spans="2:4" ht="18" customHeight="1">
      <c r="B21" s="14" t="s">
        <v>14</v>
      </c>
      <c r="D21" s="13">
        <v>0</v>
      </c>
    </row>
    <row r="22" spans="2:4" ht="18" customHeight="1">
      <c r="B22" s="14"/>
    </row>
    <row r="23" spans="2:4" ht="18" customHeight="1">
      <c r="B23" s="14" t="s">
        <v>15</v>
      </c>
      <c r="D23" s="13">
        <v>0</v>
      </c>
    </row>
    <row r="24" spans="2:4" ht="18" customHeight="1">
      <c r="B24" s="14"/>
    </row>
    <row r="25" spans="2:4" ht="18" customHeight="1">
      <c r="B25" s="14" t="s">
        <v>148</v>
      </c>
      <c r="D25" s="13">
        <v>10.504</v>
      </c>
    </row>
    <row r="26" spans="2:4" ht="18" customHeight="1">
      <c r="B26" s="14"/>
    </row>
    <row r="27" spans="2:4" ht="18" customHeight="1">
      <c r="B27" s="14" t="s">
        <v>149</v>
      </c>
      <c r="D27" s="13">
        <v>25425.842035000001</v>
      </c>
    </row>
    <row r="28" spans="2:4" ht="18" customHeight="1">
      <c r="C28" s="11" t="s">
        <v>16</v>
      </c>
      <c r="D28" s="13">
        <v>24883.365949999999</v>
      </c>
    </row>
    <row r="29" spans="2:4" ht="18" customHeight="1">
      <c r="C29" s="11" t="s">
        <v>159</v>
      </c>
      <c r="D29" s="13">
        <v>25968.31812</v>
      </c>
    </row>
    <row r="30" spans="2:4" ht="18" customHeight="1"/>
    <row r="31" spans="2:4" ht="18" customHeight="1">
      <c r="B31" s="14" t="s">
        <v>150</v>
      </c>
      <c r="D31" s="16">
        <v>4.1312299453212579E-4</v>
      </c>
    </row>
    <row r="32" spans="2:4" ht="18" customHeight="1">
      <c r="B32" s="14"/>
    </row>
    <row r="33" spans="2:4" ht="18" customHeight="1">
      <c r="B33" s="8" t="s">
        <v>17</v>
      </c>
    </row>
    <row r="34" spans="2:4" ht="18" customHeight="1">
      <c r="B34" s="14" t="s">
        <v>18</v>
      </c>
      <c r="D34" s="13">
        <v>0</v>
      </c>
    </row>
    <row r="35" spans="2:4" ht="18" customHeight="1">
      <c r="B35" s="14"/>
    </row>
    <row r="36" spans="2:4" ht="18" customHeight="1">
      <c r="B36" s="8" t="s">
        <v>17</v>
      </c>
    </row>
    <row r="37" spans="2:4" ht="18" customHeight="1">
      <c r="B37" s="14" t="s">
        <v>151</v>
      </c>
      <c r="D37" s="13">
        <v>0.67</v>
      </c>
    </row>
    <row r="38" spans="2:4" ht="18" customHeight="1">
      <c r="C38" s="14" t="s">
        <v>19</v>
      </c>
      <c r="D38" s="13">
        <v>0</v>
      </c>
    </row>
    <row r="39" spans="2:4" ht="18" customHeight="1">
      <c r="C39" s="14" t="s">
        <v>20</v>
      </c>
      <c r="D39" s="13">
        <v>0</v>
      </c>
    </row>
    <row r="40" spans="2:4" ht="18" customHeight="1">
      <c r="C40" s="14" t="s">
        <v>21</v>
      </c>
      <c r="D40" s="13">
        <v>0</v>
      </c>
    </row>
    <row r="41" spans="2:4" ht="18" customHeight="1">
      <c r="C41" s="14" t="s">
        <v>22</v>
      </c>
      <c r="D41" s="13">
        <v>0</v>
      </c>
    </row>
    <row r="42" spans="2:4" ht="18" customHeight="1">
      <c r="C42" s="14" t="s">
        <v>23</v>
      </c>
      <c r="D42" s="13">
        <v>0</v>
      </c>
    </row>
    <row r="43" spans="2:4" ht="18" customHeight="1">
      <c r="C43" s="14" t="s">
        <v>24</v>
      </c>
    </row>
    <row r="44" spans="2:4" ht="18" customHeight="1">
      <c r="C44" s="14" t="s">
        <v>25</v>
      </c>
      <c r="D44" s="13">
        <v>0.66</v>
      </c>
    </row>
    <row r="45" spans="2:4" ht="18" customHeight="1">
      <c r="C45" s="14" t="s">
        <v>26</v>
      </c>
    </row>
    <row r="46" spans="2:4" ht="18" customHeight="1">
      <c r="C46" s="11" t="s">
        <v>27</v>
      </c>
      <c r="D46" s="13">
        <v>0.01</v>
      </c>
    </row>
    <row r="47" spans="2:4" ht="18" customHeight="1">
      <c r="C47" s="11" t="s">
        <v>28</v>
      </c>
    </row>
    <row r="48" spans="2:4" ht="18" customHeight="1">
      <c r="C48" s="11" t="s">
        <v>29</v>
      </c>
      <c r="D48" s="13">
        <v>0</v>
      </c>
    </row>
    <row r="49" spans="2:4" ht="18" customHeight="1">
      <c r="C49" s="11" t="s">
        <v>28</v>
      </c>
    </row>
    <row r="50" spans="2:4" ht="18" customHeight="1">
      <c r="C50" s="11" t="s">
        <v>30</v>
      </c>
      <c r="D50" s="13">
        <v>0</v>
      </c>
    </row>
    <row r="51" spans="2:4" ht="18" customHeight="1"/>
    <row r="52" spans="2:4" ht="18" customHeight="1">
      <c r="B52" s="14" t="s">
        <v>152</v>
      </c>
      <c r="D52" s="16">
        <v>2.5800669758585046E-5</v>
      </c>
    </row>
    <row r="53" spans="2:4" ht="18" customHeight="1">
      <c r="B53" s="14" t="s">
        <v>31</v>
      </c>
      <c r="D53" s="16">
        <v>2.5000000000000001E-3</v>
      </c>
    </row>
    <row r="54" spans="2:4" ht="18" customHeight="1">
      <c r="B54" s="14" t="s">
        <v>153</v>
      </c>
      <c r="D54" s="16">
        <v>2.4741993302414152E-3</v>
      </c>
    </row>
    <row r="55" spans="2:4" ht="18" customHeight="1">
      <c r="B55" s="14"/>
    </row>
    <row r="56" spans="2:4" ht="18" customHeight="1">
      <c r="B56" s="14" t="s">
        <v>154</v>
      </c>
      <c r="D56" s="13">
        <v>0</v>
      </c>
    </row>
    <row r="57" spans="2:4" ht="18" customHeight="1">
      <c r="B57" s="14" t="s">
        <v>155</v>
      </c>
      <c r="D57" s="16">
        <v>2.5800669758585046E-5</v>
      </c>
    </row>
    <row r="58" spans="2:4" ht="18" customHeight="1">
      <c r="B58" s="14"/>
    </row>
    <row r="59" spans="2:4" ht="18" customHeight="1">
      <c r="B59" s="8" t="s">
        <v>32</v>
      </c>
    </row>
    <row r="60" spans="2:4" ht="18" customHeight="1">
      <c r="B60" s="14" t="s">
        <v>156</v>
      </c>
      <c r="D60" s="13">
        <v>11.173999999999999</v>
      </c>
    </row>
    <row r="61" spans="2:4" ht="18" customHeight="1">
      <c r="B61" s="14"/>
    </row>
    <row r="62" spans="2:4" ht="18" customHeight="1">
      <c r="B62" s="14" t="s">
        <v>157</v>
      </c>
      <c r="D62" s="16">
        <v>4.39474137557309E-4</v>
      </c>
    </row>
    <row r="63" spans="2:4" ht="18" customHeight="1">
      <c r="B63" s="14"/>
    </row>
    <row r="64" spans="2:4" ht="18" customHeight="1">
      <c r="B64" s="8" t="s">
        <v>33</v>
      </c>
    </row>
    <row r="65" spans="2:4" ht="18" customHeight="1">
      <c r="B65" s="14" t="s">
        <v>34</v>
      </c>
      <c r="D65" s="16">
        <v>5.0000000000000001E-4</v>
      </c>
    </row>
    <row r="66" spans="2:4" ht="18" customHeight="1">
      <c r="B66" s="14" t="s">
        <v>35</v>
      </c>
    </row>
    <row r="67" spans="2:4" ht="18" customHeight="1">
      <c r="B67" s="14" t="s">
        <v>158</v>
      </c>
      <c r="D67" s="16">
        <v>9.1312299453212586E-4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</vt:lpstr>
      <vt:lpstr>עד 50</vt:lpstr>
      <vt:lpstr>50 עד 60</vt:lpstr>
      <vt:lpstr>60+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Even-ezra Yael</dc:creator>
  <cp:lastModifiedBy>Even-ezra Yael</cp:lastModifiedBy>
  <dcterms:created xsi:type="dcterms:W3CDTF">2024-06-10T08:22:08Z</dcterms:created>
  <dcterms:modified xsi:type="dcterms:W3CDTF">2024-06-16T09:42:34Z</dcterms:modified>
</cp:coreProperties>
</file>